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4.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defaultThemeVersion="166925"/>
  <bookViews>
    <workbookView xWindow="65416" yWindow="65416" windowWidth="24240" windowHeight="13140" activeTab="0"/>
  </bookViews>
  <sheets>
    <sheet name="Hoja1" sheetId="1" r:id="rId1"/>
  </sheets>
  <externalReferences>
    <externalReference r:id="rId4"/>
  </externalReferences>
  <definedNames>
    <definedName name="_xlnm.Print_Area" localSheetId="0">'Hoja1'!$A$1:$J$215</definedName>
  </definedNames>
  <calcPr calcId="191029"/>
  <extLst/>
</workbook>
</file>

<file path=xl/sharedStrings.xml><?xml version="1.0" encoding="utf-8"?>
<sst xmlns="http://schemas.openxmlformats.org/spreadsheetml/2006/main" count="360" uniqueCount="166">
  <si>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</si>
  <si>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</si>
  <si>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</si>
  <si>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</si>
  <si>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</si>
  <si>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</si>
  <si>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</si>
  <si>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</si>
  <si>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</si>
  <si>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</si>
  <si>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</si>
  <si>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</si>
  <si>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</si>
  <si>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</si>
  <si>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</si>
  <si>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</si>
  <si>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</si>
  <si>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</si>
  <si>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</si>
  <si>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</si>
  <si>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</si>
  <si>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</si>
  <si>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</si>
  <si>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</si>
  <si>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</si>
  <si>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</si>
  <si>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</si>
  <si>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</si>
  <si>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</si>
  <si>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</si>
  <si>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</si>
  <si>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</si>
  <si>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</si>
  <si>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</si>
  <si>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</si>
  <si>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</si>
  <si>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</si>
  <si>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</si>
  <si>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</si>
  <si>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</si>
  <si>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</si>
  <si>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</si>
  <si>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</si>
  <si>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</si>
  <si>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</si>
  <si>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</si>
  <si>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</si>
  <si>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</si>
  <si>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</si>
  <si>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</si>
  <si>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</si>
  <si>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</si>
  <si>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</si>
  <si>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</si>
  <si>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</si>
  <si>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</si>
  <si>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</si>
  <si>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</si>
  <si>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</si>
  <si>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</si>
  <si>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</si>
  <si>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</si>
  <si>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</si>
  <si>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</si>
  <si>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</si>
  <si>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</si>
  <si>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</si>
  <si>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</si>
  <si>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</si>
  <si>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</si>
  <si>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</si>
  <si>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</si>
  <si>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</si>
  <si>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</si>
  <si>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</si>
  <si>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</si>
  <si>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</si>
  <si>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</si>
  <si>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</si>
  <si>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</si>
  <si>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</si>
  <si>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</si>
  <si>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</si>
  <si>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</si>
  <si>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</si>
  <si>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</si>
  <si>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</si>
  <si>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</si>
  <si>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</si>
  <si>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</si>
  <si>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</si>
  <si>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</si>
  <si>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</si>
  <si>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</si>
  <si>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</si>
  <si>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</si>
  <si>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</si>
  <si>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</si>
  <si>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</si>
  <si>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</si>
  <si>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</si>
  <si>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</si>
  <si>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</si>
  <si>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</si>
  <si>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</si>
  <si>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</si>
  <si>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</si>
  <si>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</si>
  <si>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</si>
  <si>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</si>
  <si>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</si>
  <si>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</si>
  <si>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</si>
  <si>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</si>
  <si>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</si>
  <si>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</si>
  <si>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</si>
  <si>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</si>
  <si>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I -Información Institucional</t>
  </si>
  <si>
    <t>Dar seguimiento a los proveedores para la presentación de facturas de manera oportuna.</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</si>
  <si>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</si>
  <si>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</si>
  <si>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</si>
  <si>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</si>
  <si>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Asegurar la efectividad de los procesos de compras y contrataciones y dar seguimiento a los proveedores para la oportuna presentación de facturas.</t>
  </si>
  <si>
    <t>Asegurar la efectividad de los procesos de compras y contrataciones, y dar seguimiento a los proveedores para la oportuna presentación de facturas.</t>
  </si>
  <si>
    <t>Incrementar la cobertura de estaciones de expendio de combustibles con licencias al día, de un 91% en el año 2021 a un 92% al año 2022.</t>
  </si>
  <si>
    <t>Incrementar la tasa de crecimiento de las Normas Dominicana de Calidad (NORDOM), oficializadas por el CODOCA, de un 10% en el año 2019 a un 12% en el año 2022.</t>
  </si>
  <si>
    <t>Aumentar la tasa de crecimiento del sector manufactura local de 3.6, promedio anual 2017-2019, a 3.8% en el 2022.</t>
  </si>
  <si>
    <t>Informe de Evaluación Semestral de las Metas Físicas-Financieras (Segundo Semestre 2022)</t>
  </si>
  <si>
    <t xml:space="preserve">Programación Semestral </t>
  </si>
  <si>
    <t xml:space="preserve">Ejecución Semestral </t>
  </si>
  <si>
    <t>IV.II - Formulación y Ejecución Semestral de las Metas por Producto</t>
  </si>
  <si>
    <t>Programación Semestral</t>
  </si>
  <si>
    <t>Ejecución Semestral</t>
  </si>
  <si>
    <t>El producto no presenta programación física para el segundo semestre.
El producto presentó un desvío financiero de 117% por encima de lo programado, debido a que en la cuenta de nómina del personal asociada al producto, se pagó el salario No.13 y el bono por horas extraordinarias, además, se pagaron compromisos contractuales asumidos con proveedores que no pudieron ser pagados en trimestres anteriores.</t>
  </si>
  <si>
    <t xml:space="preserve">El producto no presenta desvíos físicos.
Se presenta un desvío financiero de 7% por debajo de lo programado, debido a que por compromisos contractuales con proveedores y el comportamiento de los procesos administrativos de compras y contrataciones no se logró ejecutar conforme lo estimado. </t>
  </si>
  <si>
    <t>El producto no presenta desvíos físicos relevantes para el período.
Se presenta un desvío financiero de 55% por debajo de lo programado, debido a que por compromisos contractuales con proveedores y el comportamiento propio de los procesos administrativos de compras y contrataciones no se logró ejecutar conforme lo estimado. En el cuarto trimestre el producto no presentó ejecución, debido a que el presupuesto disponible en el producto era inferior a lo requerido para asumir compromisos contractuales, por lo que, para evitar modificaciones presupuestarias, las cuales estaban muy limitadas, se optó por realizar la ejecución por el programa 01 de Actividades Centrales. Como acción correctiva, se incluyó para el 2023 en el presupuesto del producto la nómina del personal que aporta al producto, y se aseguró la disponibilidad presupuestaria en las demás cuentas.</t>
  </si>
  <si>
    <t>Asegurar la efectividad de los procesos de compras y contrataciones y dar seguimiento a los proveedores para la oportuna presentación de facturas; además de la inclusión de la nómina del personal que aporta al producto.</t>
  </si>
  <si>
    <t xml:space="preserve">El producto no presenta desvíos físicos.
En relación a la ejecución financiera, el producto presentó un desvío un 89% por encima de lo programado, debido a que pagos que no pudieron realizarse en los primeros trimestres del año, fueron ejecutados en el último trimestre. </t>
  </si>
  <si>
    <t>El producto presentó un desvío físico de 21% por encima de lo programado, debido a un incremento notable de la solicitud de nuevas licencias, especialmente en el segmento de combustibles líquidos y GLP, en el tracto de la venta a granel y a domicilio, lo que representa un aporte adicional a la demanda de colocación de adhesivo. 
En relación a la ejecución financiera, el producto no presentó ejecución durante el período, debido a que el presupuesto disponible en el producto era inferior a lo requerido para asumir compromisos contractuales, por lo que, para evitar modificaciones presupuestarias, las cuales estaban muy limitadas, se optó por realizar la ejecución por el programa 01 de Actividades Centrales. Como acción correctiva, se incluyó para el 2023 en el presupuesto del producto la nómina del personal que aporta al producto, y se aseguró la disponibilidad presupuestaria en las demás cuentas.</t>
  </si>
  <si>
    <t>El producto no presenta desvíos físicos para el semestre.
Se presentó un desvío financiero de un 74% por debajo de lo programado, debido a que por compromisos contractuales con proveedores y el comportamiento de los cronogramas de los procesos administrativos de compras y contrataciones, no se logró ejecutar conforme lo estimado.</t>
  </si>
  <si>
    <t>El producto no presentó desvíos relevantes para el período.
Se presentó un desvío financiero de 31% por encima de lo programado, debido a que algunos compromisos contractuales con proveedores, previstos a ser ejecutados en trimestres anteriores, no lograron ser ejecutados conforme los cronogramas pautados y pasaron para el 4to trimestre, lo que incrementó la ejecución del período.</t>
  </si>
  <si>
    <t>Se presentó un desvío físico de un 77% por encima de lo programado debido a la continuidad de las inspecciones por peritaje de evaluaciones de riesgo depositadas por los usuarios y de igual manera, las inspecciones técnicas oficiosas en el proceso de rebrandeo (rebranding, cambio de nombre o elementos de la marca), las cuales han tenido mayor demanda que lo previsto.
Se presenta un desvío financiero de 51% por debajo de lo programado, debido a que para el último trimestre del año el producto no presentó ejecución, debido a que el presupuesto disponible en el producto era inferior a lo requerido para asumir compromisos contractuales, por lo que, para evitar modificaciones presupuestarias, las cuales estaban muy limitadas, se optó por realizar la ejecución por el programa 01 de Actividades Centrales. Como acción correctiva, se incluyó para el 2023 en el presupuesto del producto la nómina del personal que aporta al producto, y se aseguró la disponibilidad presupuestaria en las demás cuentas.</t>
  </si>
  <si>
    <t>La meta física presentó una ejecución de 216.87% por encima de lo programado, en virtud de que el programa de capacitación en mentalidad y cultura emprendedora dirigido a escuelas, colegios y politécnicos, obtuvo más demanda de lo habitual, logrando un mayor alcance en las universidades y en la escuelas vocacionales de las F.F.A.A. Durante el cuarto trimestre se realizó una ardua jornada de sensibilización en las escuelas a nivel nacional, que resultó con una mayor participación de la prevista. Esto, para poder responder a la meta establecida en el Sistema de Metas Presidenciales, la cual era superior a la del IGP.
En relación a la ejecución financiera, el producto presentó una ejecución de 41.54% inferior a la programación debido a que por compromisos contractuales con proveedores, y el comportamiento de los procesos administrativos de compras y contrataciones, no se logró ejecutar el presupuesto conforme a lo estimado.</t>
  </si>
  <si>
    <t>El producto no presentó desvíos físicos relevantes durante el semestre.
Se presentó un desvío de 183.47% por encima de lo planificado, debido a que el MICM firmó diversos acuerdos de colaboración con los Centros de Apoyo Integral a las Mipymes para asegurar la continuidad de los servicios que se prestan a las empresas a través de estos Centros. En tal sentido, se realizó una modificación presupuestaria incrementando el producto en 40 millones de pesos adicionales para el pago de estos compromisos no planificados.</t>
  </si>
  <si>
    <t xml:space="preserve">La meta física no presenta desvíos para el período.
Se presenta un desvío financiero de 33.85% inferior a lo programado, debido a que por compromisos contractuales con proveedores, y el comportamiento de los procesos administrativos de compras y contrataciones, no se logró ejecutar el presupuesto conforme a lo estimado. </t>
  </si>
  <si>
    <t>Con el objetivo de fortalecer el Sistema Dominicano para la Calidad (SIDOCAL) fueron impartidas 5 acciones formativas durante el período julio – diciembre 2022, mediante las cuales, fueron impactadas un total de 316 personas. Con estas capacitaciones se logró alcanzar la meta programada en un 100%.</t>
  </si>
  <si>
    <t xml:space="preserve">Durante los meses julio - diciembre 2022, un total de 7,684 personas fueron impactadas a través de los distintos programas formativos que se desarrollan desde la Dirección de Emprendimiento del Viceministerio de Fomento a las Mipymes; logrando una ejecución física de un 316.87% </t>
  </si>
  <si>
    <t>El producto no presenta programación física para el segundo semestre. Se realizó el pago de la nómina del personal asociada al producto, el pago del salario No.13 y el bono por horas extraordinarias, al igual que los compromisos contractuales asumidos con proveedores que no pudieron ser pagados en el semestre anterior.</t>
  </si>
  <si>
    <t>Durante el  segundo semestre 2022 se emitieron un total de 12 permisos para operar como Almacén General de Depósito (AGD), logrando responder de manera oportuna el 100% de las solicitudes de servicios que cumplieron con las normativas vigentes.</t>
  </si>
  <si>
    <t xml:space="preserve">El producto no presentó desvíos físicos relevantes para el semestre.
Se presenta un desvío financiero de 42% por encima de lo programado, debido a que por compromisos contractuales con proveedores, y el comportamiento de los procesos administrativos de compras y contrataciones, pagos que no pudieron realizarse en el periodo anterior. </t>
  </si>
  <si>
    <t>Durante el segundo semestre del 2022, fueron desarrolladas un total de tres (6) capacitaciones relacionadas al comercio exterior, mediante las cuales fueron capacitadas un total de 425 personas, cumpliendo al 100% con la meta programada para este período.
Las capacitaciones desarrolladas fueron: Servicios Basados en Conocimientos; Formación en Cadena de Frío;  Protocolo para el Cumplimiento de la Ley 346-19; Oportunidades de Negocios basada en Inteligencia Comercial Reglamento Ecológico Europeo (UE/848) y Arbitraje - Relevancia de la
Prueba</t>
  </si>
  <si>
    <t>Durante el segundo semestre 2022 fueron emitidas un total de 49 licencias de regularización de la cadena de comercialización de combustibles, cumpliendo en un 104% la meta física del período.</t>
  </si>
  <si>
    <t>Durante los meses julio - diciembre 2022, un total de 663 unidades de combustibles fueron reguladas por el MICM para el transporte de combustibles, logrando alcanzar un 121% de la meta programada para el trimestre.
El producto no presenta ejecución financiera para el semestre.</t>
  </si>
  <si>
    <t>Durante el período julio – diciembre fueron asistidas un total de 24 empresas sobre comercio exterior, en temas de administración de acuerdos comerciales, acceso a mercados, requisitos de importación, información sobre tratamiento arancelario en el marco de los acuerdos comerciales y relaciones comerciales;  logrando responder en un 100% las solicitudes de asistencias recibidas, por ende, cumplir con la meta planificada para el período.</t>
  </si>
  <si>
    <t>Durante el segundo semestre 2022, a través de la Dirección de Operativos de Supervisión de Actividades Comerciales (DOSAC), el MICM realizó un total de 151 operativos de regulación de las actividades comerciales a nivel nacional, realizados en: Distrito Nacional, Santo Domingo Este, Santo Domingo Oeste, Santo Domingo Norte, Higüey, El Seibo,  Hato Mayor,  La Romana,  San Pedro de Macorís, Santiago, Puerto Plata,  San Cristóbal, Dajabón, Sanchez Ramírez, San Juan, Duarte, Valverde y  Monseñor Nouel; logrando el 101% de la meta planificada para el semestre.</t>
  </si>
  <si>
    <t>Durante el segundo semestre del 2022 un total de 856 estaciones de combustibles fueron inspeccionadas, logrando alcanzar la meta programada en un 177%.</t>
  </si>
  <si>
    <r>
      <t xml:space="preserve">VI. </t>
    </r>
    <r>
      <rPr>
        <b/>
        <sz val="12"/>
        <rFont val="Century Gothic"/>
        <family val="2"/>
      </rPr>
      <t>Oportunidades de Mejora</t>
    </r>
  </si>
  <si>
    <r>
      <t xml:space="preserve">VI. </t>
    </r>
    <r>
      <rPr>
        <b/>
        <sz val="11"/>
        <rFont val="Century Gothic"/>
        <family val="2"/>
      </rPr>
      <t>Oportunidades de Mejora</t>
    </r>
  </si>
  <si>
    <t>El producto no presentó desvíos físicos relevantes para el período.
El producto presentó un desvío financiero de 8% por encima de lo programado, debido a que, en el tercer trimestre se recibió una alta demanda de regularización de las unidades de transporte de combustibles (producto 7304), y debido a que ese producto no contaba con la apropiación presupuestaria suficiente para responder a la demanda, se incurrió en el presupuesto disponible en este producto.</t>
  </si>
  <si>
    <t>Durante el período julio - diciembre 2022, un total de 5,324 empresas fueron certificadas como Mipymes, logrando responder de manera oportuna con el 100% de la demanda de los servicios que cumplían con las normativas vigentes.</t>
  </si>
  <si>
    <t>Durante el segundo semestre del año 2022 fueron realizados un total de tres mil novecientos veintidós (3,922) operativos mediante los cuales fueron decomisados un total de ocho mil ochocientos cincuenta (8,850) galones de gasolina, diecinueve mil cuatrocientos cuarenta y siete (19,447) galones de gasoil, un millón cuatrocientos sesenta y tres mil novecientos ochenta y siete (1,463,987) unidades de medicamentos y derivados, setecientos un mil cuatrocientos setenta y siete (701,477) unidades de tabaco y derivados; sesenta y un mil quinientos cincuenta y ocho (61,558) botellas de alcohol y derivados y veintinueve mil novecientos doce (29,912) unidades de estimulante sexuales.</t>
  </si>
  <si>
    <t xml:space="preserve">El producto presentó un desvío físico de 93% por encima de lo programado, debido a que por orden del Ministro de Defensa y la recurrencia de eventos ilícitos, fueron aumentados los operativos de patrullas y allanamientos para poder contrarrestar los delitos de trasiego ilegal de combustibles y mercancías regulados por la Ley 17-19.
En relación a la meta financiera, se presentó un desvío de 14% por encima de lo programado, debido a que en la programación trimestral no había considerado el pago del salario No.13 correspondiente a la Regalía, el cual fue realizado en el mes de diciembre. </t>
  </si>
  <si>
    <t xml:space="preserve">Durante el período julio – diciembre 2022 un total de 699 micro, pequeñas y medianas empresas fueron asistidas técnicamente, principalmente en temas de formalización, constitución de compañía, régimen simplificado de tributación, requisitos para ser proveedor del Estado, estrategias en redes sociales, entre otros. Superando en un 4.33% la meta establecida. </t>
  </si>
  <si>
    <t>Durante el segundo semestre del año 2022, un total de seis (6) empresas del sector zonas francas fueron asistidas, a saber: 1) Orquídeas Santo Domingo, 2) Contac Center Dominicana (CCD),  3) Newtech, 4) Agropecuaria Fernández Muñoz, S.R.L. (AGROFEM),  5) Grupo Corvi, y 6) GoldenTree;  logrando completar la meta programada en un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</si>
</sst>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_(* \(#,##0.00\);_(* &quot;-&quot;??_);_(@_)"/>
    <numFmt numFmtId="164" formatCode="dd/mm/yyyy;@"/>
    <numFmt numFmtId="165" formatCode="[$-10409]#,##0;\-#,##0"/>
    <numFmt numFmtId="166" formatCode="[$-10409]#,##0.00;\-#,##0.00"/>
    <numFmt numFmtId="167" formatCode="[$-10409]0.00%"/>
    <numFmt numFmtId="168" formatCode="0.00000000000000%"/>
    <numFmt numFmtId="169" formatCode="_(* #,##0_);_(* \(#,##0\);_(* &quot;-&quot;??_);_(@_)"/>
    <numFmt numFmtId="170" formatCode="0.0%"/>
    <numFmt numFmtId="177" formatCode="0.00%"/>
    <numFmt numFmtId="178" formatCode="General"/>
    <numFmt numFmtId="179" formatCode="0%"/>
  </numFmts>
  <fonts count="44">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sz val="12"/>
      <color rgb="FF1673BA"/>
      <name val="Arial"/>
      <family val="2"/>
    </font>
    <font>
      <sz val="10"/>
      <name val="Calibri"/>
      <family val="2"/>
      <scheme val="minor"/>
    </font>
    <font>
      <sz val="9"/>
      <name val="Calibri"/>
      <family val="2"/>
      <scheme val="minor"/>
    </font>
    <font>
      <sz val="12"/>
      <name val="Calibri"/>
      <family val="2"/>
      <scheme val="minor"/>
    </font>
    <font>
      <sz val="11"/>
      <color rgb="FFFF0000"/>
      <name val="Calibri"/>
      <family val="2"/>
      <scheme val="minor"/>
    </font>
    <font>
      <sz val="9"/>
      <color theme="1"/>
      <name val="Calibri"/>
      <family val="2"/>
      <scheme val="minor"/>
    </font>
    <font>
      <sz val="9"/>
      <color theme="1"/>
      <name val="Calibri"/>
      <family val="2"/>
    </font>
    <font>
      <sz val="12"/>
      <color rgb="FF000000"/>
      <name val="Times New Roman"/>
      <family val="1"/>
    </font>
    <font>
      <sz val="12"/>
      <name val="Times New Roman"/>
      <family val="1"/>
    </font>
    <font>
      <b/>
      <sz val="12"/>
      <name val="Times New Roman"/>
      <family val="1"/>
    </font>
    <font>
      <b/>
      <sz val="12"/>
      <color theme="1"/>
      <name val="Times New Roman"/>
      <family val="1"/>
    </font>
    <font>
      <b/>
      <sz val="12"/>
      <color theme="1"/>
      <name val="Calibri"/>
      <family val="2"/>
    </font>
    <font>
      <sz val="11"/>
      <color theme="9" tint="-0.24997000396251678"/>
      <name val="Calibri"/>
      <family val="2"/>
      <scheme val="minor"/>
    </font>
    <font>
      <b/>
      <sz val="12"/>
      <name val="Calibri"/>
      <family val="2"/>
      <scheme val="minor"/>
    </font>
    <font>
      <b/>
      <sz val="12"/>
      <name val="Century Gothic"/>
      <family val="2"/>
    </font>
    <font>
      <b/>
      <sz val="11"/>
      <name val="Calibri"/>
      <family val="2"/>
      <scheme val="minor"/>
    </font>
    <font>
      <b/>
      <sz val="11"/>
      <name val="Century Gothic"/>
      <family val="2"/>
    </font>
    <font>
      <sz val="11"/>
      <color rgb="FF000000"/>
      <name val="Calibri"/>
      <family val="2"/>
      <scheme val="minor"/>
    </font>
    <font>
      <sz val="12"/>
      <color rgb="FF000000"/>
      <name val="Calibri"/>
      <family val="2"/>
      <scheme val="minor"/>
    </font>
  </fonts>
  <fills count="12">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rgb="FFDCE6F1"/>
        <bgColor indexed="64"/>
      </patternFill>
    </fill>
    <fill>
      <patternFill patternType="solid">
        <fgColor theme="6" tint="0.7999799847602844"/>
        <bgColor indexed="64"/>
      </patternFill>
    </fill>
    <fill>
      <patternFill patternType="solid">
        <fgColor rgb="FF92D050"/>
        <bgColor indexed="64"/>
      </patternFill>
    </fill>
    <fill>
      <patternFill patternType="solid">
        <fgColor rgb="FF002060"/>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0" tint="-0.4999699890613556"/>
        <bgColor indexed="64"/>
      </patternFill>
    </fill>
  </fills>
  <borders count="7">
    <border>
      <left/>
      <right/>
      <top/>
      <bottom/>
      <diagonal/>
    </border>
    <border>
      <left style="thin"/>
      <right style="thin"/>
      <top style="thin"/>
      <bottom style="thin"/>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29">
    <xf numFmtId="0" fontId="0" fillId="0" borderId="0" xfId="0"/>
    <xf numFmtId="0" fontId="11" fillId="0" borderId="0" xfId="0" applyFont="1" applyProtection="1">
      <protection locked="0"/>
    </xf>
    <xf numFmtId="0" fontId="20" fillId="0" borderId="0" xfId="0" applyFont="1"/>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Border="1" applyAlignment="1" applyProtection="1">
      <alignment vertical="center" wrapText="1"/>
      <protection locked="0"/>
    </xf>
    <xf numFmtId="0" fontId="3" fillId="3" borderId="1" xfId="0" applyFont="1" applyFill="1" applyBorder="1" applyAlignment="1">
      <alignment vertical="top" wrapText="1"/>
    </xf>
    <xf numFmtId="164" fontId="6" fillId="0" borderId="1" xfId="0" applyNumberFormat="1" applyFont="1" applyBorder="1" applyAlignment="1">
      <alignment horizontal="center" vertical="center" wrapText="1"/>
    </xf>
    <xf numFmtId="0" fontId="15" fillId="4" borderId="1" xfId="0" applyFont="1" applyFill="1" applyBorder="1" applyAlignment="1">
      <alignment horizontal="center" vertical="center" wrapText="1" readingOrder="1"/>
    </xf>
    <xf numFmtId="0" fontId="4" fillId="0" borderId="1" xfId="0" applyFont="1" applyBorder="1" applyAlignment="1">
      <alignment vertical="center"/>
    </xf>
    <xf numFmtId="0" fontId="4" fillId="0" borderId="1" xfId="0" applyFont="1" applyBorder="1" applyAlignment="1">
      <alignment vertical="center" wrapText="1"/>
    </xf>
    <xf numFmtId="0" fontId="23" fillId="0" borderId="1" xfId="0" applyFont="1" applyBorder="1"/>
    <xf numFmtId="0" fontId="4" fillId="0" borderId="1" xfId="0" applyFont="1" applyBorder="1" applyAlignment="1" applyProtection="1">
      <alignment vertical="center" wrapText="1"/>
      <protection locked="0"/>
    </xf>
    <xf numFmtId="0" fontId="25" fillId="0" borderId="0" xfId="0" applyFont="1"/>
    <xf numFmtId="39" fontId="11" fillId="0" borderId="0" xfId="18" applyNumberFormat="1" applyFont="1" applyFill="1" applyBorder="1" applyAlignment="1" applyProtection="1">
      <alignment vertical="center" readingOrder="1"/>
      <protection locked="0"/>
    </xf>
    <xf numFmtId="0" fontId="25" fillId="0" borderId="0" xfId="0" applyFont="1" applyAlignment="1">
      <alignment horizontal="left" wrapText="1"/>
    </xf>
    <xf numFmtId="0" fontId="5"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4" borderId="1" xfId="0" applyFont="1" applyFill="1" applyBorder="1" applyAlignment="1">
      <alignment horizontal="center" vertical="center" wrapText="1" readingOrder="1"/>
    </xf>
    <xf numFmtId="0" fontId="0" fillId="0" borderId="0" xfId="0" applyProtection="1">
      <protection locked="0"/>
    </xf>
    <xf numFmtId="4" fontId="0" fillId="0" borderId="0" xfId="0" applyNumberFormat="1"/>
    <xf numFmtId="0" fontId="0" fillId="0" borderId="1" xfId="0" applyBorder="1"/>
    <xf numFmtId="43" fontId="0" fillId="0" borderId="0" xfId="18" applyFont="1"/>
    <xf numFmtId="9" fontId="0" fillId="0" borderId="0" xfId="15" applyFont="1"/>
    <xf numFmtId="9" fontId="0" fillId="0" borderId="0" xfId="15" applyFont="1" applyFill="1"/>
    <xf numFmtId="168" fontId="0" fillId="0" borderId="0" xfId="0" applyNumberFormat="1"/>
    <xf numFmtId="43" fontId="0" fillId="0" borderId="0" xfId="18" applyFont="1" applyFill="1"/>
    <xf numFmtId="43" fontId="0" fillId="0" borderId="0" xfId="18" applyFont="1" applyFill="1"/>
    <xf numFmtId="43" fontId="0" fillId="0" borderId="0" xfId="18" applyFont="1" applyBorder="1"/>
    <xf numFmtId="43" fontId="18" fillId="0" borderId="0" xfId="18" applyFont="1" applyBorder="1" applyAlignment="1">
      <alignment horizontal="center" vertical="center"/>
    </xf>
    <xf numFmtId="43" fontId="29" fillId="0" borderId="0" xfId="18" applyFont="1" applyBorder="1"/>
    <xf numFmtId="43" fontId="18" fillId="0" borderId="0" xfId="18" applyFont="1" applyFill="1" applyBorder="1" applyAlignment="1">
      <alignment horizontal="center" vertical="center"/>
    </xf>
    <xf numFmtId="0" fontId="0" fillId="0" borderId="0" xfId="0" applyAlignment="1">
      <alignment horizontal="left" vertical="center"/>
    </xf>
    <xf numFmtId="9" fontId="0" fillId="0" borderId="0" xfId="18" applyNumberFormat="1" applyFont="1" applyFill="1" applyBorder="1"/>
    <xf numFmtId="9" fontId="0" fillId="0" borderId="0" xfId="0" applyNumberFormat="1"/>
    <xf numFmtId="0" fontId="32" fillId="6" borderId="0" xfId="0" applyFont="1" applyFill="1" applyAlignment="1">
      <alignment vertical="center" wrapText="1"/>
    </xf>
    <xf numFmtId="9" fontId="21" fillId="7" borderId="0" xfId="15" applyFont="1" applyFill="1" applyBorder="1" applyAlignment="1">
      <alignment horizontal="center" vertical="center"/>
    </xf>
    <xf numFmtId="9" fontId="34" fillId="7" borderId="0" xfId="15" applyFont="1" applyFill="1" applyBorder="1" applyAlignment="1">
      <alignment horizontal="center" vertical="center"/>
    </xf>
    <xf numFmtId="3" fontId="21" fillId="7" borderId="0" xfId="0" applyNumberFormat="1" applyFont="1" applyFill="1" applyAlignment="1">
      <alignment horizontal="center" vertical="center"/>
    </xf>
    <xf numFmtId="3" fontId="34" fillId="7" borderId="0" xfId="0" applyNumberFormat="1" applyFont="1" applyFill="1" applyAlignment="1">
      <alignment horizontal="center" vertical="center"/>
    </xf>
    <xf numFmtId="9" fontId="8" fillId="7" borderId="0" xfId="15" applyFont="1" applyFill="1" applyBorder="1" applyAlignment="1" applyProtection="1">
      <alignment horizontal="center" vertical="center"/>
      <protection locked="0"/>
    </xf>
    <xf numFmtId="9" fontId="35" fillId="7" borderId="0" xfId="15" applyFont="1" applyFill="1" applyBorder="1" applyAlignment="1" applyProtection="1">
      <alignment horizontal="center" vertical="center"/>
      <protection locked="0"/>
    </xf>
    <xf numFmtId="0" fontId="33" fillId="6" borderId="0" xfId="0" applyFont="1" applyFill="1" applyAlignment="1">
      <alignment vertical="center" wrapText="1"/>
    </xf>
    <xf numFmtId="3" fontId="36" fillId="7" borderId="0" xfId="0" applyNumberFormat="1" applyFont="1" applyFill="1" applyAlignment="1">
      <alignment horizontal="center" vertical="center"/>
    </xf>
    <xf numFmtId="3" fontId="35" fillId="7" borderId="0" xfId="0" applyNumberFormat="1" applyFont="1" applyFill="1" applyAlignment="1">
      <alignment horizontal="center" vertical="center"/>
    </xf>
    <xf numFmtId="3" fontId="8" fillId="7" borderId="0" xfId="0" applyNumberFormat="1" applyFont="1" applyFill="1" applyAlignment="1" applyProtection="1">
      <alignment horizontal="center" vertical="center"/>
      <protection locked="0"/>
    </xf>
    <xf numFmtId="3" fontId="35" fillId="7" borderId="0" xfId="0" applyNumberFormat="1" applyFont="1" applyFill="1" applyAlignment="1" applyProtection="1">
      <alignment horizontal="center" vertical="center"/>
      <protection locked="0"/>
    </xf>
    <xf numFmtId="10" fontId="11" fillId="0" borderId="0" xfId="0" applyNumberFormat="1" applyFont="1" applyProtection="1">
      <protection locked="0"/>
    </xf>
    <xf numFmtId="0" fontId="30" fillId="0" borderId="1" xfId="0" applyFont="1" applyBorder="1" applyAlignment="1" applyProtection="1">
      <alignment horizontal="left" vertical="center" wrapText="1"/>
      <protection locked="0"/>
    </xf>
    <xf numFmtId="0" fontId="30" fillId="0" borderId="1" xfId="0" applyFont="1" applyBorder="1" applyAlignment="1" applyProtection="1">
      <alignment horizontal="center" vertical="center" wrapText="1"/>
      <protection locked="0"/>
    </xf>
    <xf numFmtId="165" fontId="30" fillId="0" borderId="1" xfId="0" applyNumberFormat="1" applyFont="1" applyBorder="1" applyAlignment="1" applyProtection="1">
      <alignment horizontal="center" vertical="center" wrapText="1" readingOrder="1"/>
      <protection locked="0"/>
    </xf>
    <xf numFmtId="166" fontId="30" fillId="0" borderId="1" xfId="0" applyNumberFormat="1" applyFont="1" applyBorder="1" applyAlignment="1" applyProtection="1">
      <alignment horizontal="center" vertical="center" wrapText="1" readingOrder="1"/>
      <protection locked="0"/>
    </xf>
    <xf numFmtId="165" fontId="30" fillId="0" borderId="1" xfId="0" applyNumberFormat="1" applyFont="1" applyBorder="1" applyAlignment="1" applyProtection="1">
      <alignment horizontal="center" vertical="center" wrapText="1"/>
      <protection locked="0"/>
    </xf>
    <xf numFmtId="43" fontId="31" fillId="0" borderId="1" xfId="18" applyFont="1" applyFill="1" applyBorder="1" applyAlignment="1">
      <alignment horizontal="right" vertical="center"/>
    </xf>
    <xf numFmtId="10" fontId="27" fillId="0" borderId="1" xfId="15" applyNumberFormat="1" applyFont="1" applyFill="1" applyBorder="1" applyAlignment="1" applyProtection="1">
      <alignment horizontal="center" vertical="center" wrapText="1" readingOrder="1"/>
      <protection locked="0"/>
    </xf>
    <xf numFmtId="167" fontId="27" fillId="0" borderId="1" xfId="0" applyNumberFormat="1" applyFont="1" applyBorder="1" applyAlignment="1" applyProtection="1">
      <alignment horizontal="center" vertical="center" wrapText="1" readingOrder="1"/>
      <protection locked="0"/>
    </xf>
    <xf numFmtId="0" fontId="30" fillId="0" borderId="1" xfId="0" applyFont="1" applyBorder="1" applyAlignment="1" applyProtection="1">
      <alignment vertical="center" wrapText="1"/>
      <protection locked="0"/>
    </xf>
    <xf numFmtId="9" fontId="30" fillId="0" borderId="1" xfId="15" applyFont="1" applyFill="1" applyBorder="1" applyAlignment="1" applyProtection="1">
      <alignment horizontal="center" vertical="center" wrapText="1"/>
      <protection locked="0"/>
    </xf>
    <xf numFmtId="43" fontId="30" fillId="0" borderId="1" xfId="18" applyFont="1" applyFill="1" applyBorder="1" applyAlignment="1">
      <alignment horizontal="center" vertical="center" wrapText="1"/>
    </xf>
    <xf numFmtId="9" fontId="30" fillId="0" borderId="1" xfId="15" applyFont="1" applyFill="1" applyBorder="1" applyAlignment="1">
      <alignment horizontal="center" vertical="center" wrapText="1"/>
    </xf>
    <xf numFmtId="43" fontId="31" fillId="0" borderId="1" xfId="18" applyFont="1" applyFill="1" applyBorder="1" applyAlignment="1">
      <alignment horizontal="center" vertical="center"/>
    </xf>
    <xf numFmtId="9" fontId="16" fillId="0" borderId="1" xfId="15" applyFont="1" applyFill="1" applyBorder="1" applyAlignment="1" applyProtection="1">
      <alignment horizontal="center" vertical="center" wrapText="1" readingOrder="1"/>
      <protection locked="0"/>
    </xf>
    <xf numFmtId="9" fontId="31" fillId="0" borderId="1" xfId="15" applyFont="1" applyFill="1" applyBorder="1" applyAlignment="1">
      <alignment horizontal="center" vertical="center"/>
    </xf>
    <xf numFmtId="170" fontId="16" fillId="0" borderId="1" xfId="15" applyNumberFormat="1" applyFont="1" applyFill="1" applyBorder="1" applyAlignment="1" applyProtection="1">
      <alignment horizontal="center" vertical="center" wrapText="1" readingOrder="1"/>
      <protection locked="0"/>
    </xf>
    <xf numFmtId="0" fontId="30" fillId="0" borderId="1" xfId="0" applyFont="1" applyBorder="1" applyAlignment="1">
      <alignment vertical="center" wrapText="1"/>
    </xf>
    <xf numFmtId="0" fontId="27" fillId="0" borderId="1" xfId="0" applyFont="1" applyBorder="1" applyAlignment="1" applyProtection="1">
      <alignment horizontal="left" vertical="center" wrapText="1"/>
      <protection locked="0"/>
    </xf>
    <xf numFmtId="0" fontId="27" fillId="0" borderId="1" xfId="0" applyFont="1" applyBorder="1" applyAlignment="1" applyProtection="1">
      <alignment horizontal="center" vertical="center" wrapText="1"/>
      <protection locked="0"/>
    </xf>
    <xf numFmtId="165" fontId="27" fillId="0" borderId="1" xfId="0" applyNumberFormat="1" applyFont="1" applyBorder="1" applyAlignment="1" applyProtection="1">
      <alignment horizontal="center" vertical="center" wrapText="1" readingOrder="1"/>
      <protection locked="0"/>
    </xf>
    <xf numFmtId="166" fontId="27" fillId="0" borderId="1" xfId="0" applyNumberFormat="1" applyFont="1" applyBorder="1" applyAlignment="1" applyProtection="1">
      <alignment horizontal="center" vertical="center" wrapText="1" readingOrder="1"/>
      <protection locked="0"/>
    </xf>
    <xf numFmtId="169" fontId="31" fillId="0" borderId="1" xfId="18" applyNumberFormat="1" applyFont="1" applyFill="1" applyBorder="1" applyAlignment="1">
      <alignment vertical="center"/>
    </xf>
    <xf numFmtId="170" fontId="30" fillId="0" borderId="1" xfId="15" applyNumberFormat="1" applyFont="1" applyFill="1" applyBorder="1" applyAlignment="1">
      <alignment horizontal="center" vertical="center" wrapText="1"/>
    </xf>
    <xf numFmtId="43" fontId="0" fillId="0" borderId="0" xfId="18" applyFont="1"/>
    <xf numFmtId="43" fontId="11" fillId="0" borderId="0" xfId="18" applyFont="1" applyProtection="1">
      <protection locked="0"/>
    </xf>
    <xf numFmtId="3" fontId="30" fillId="0" borderId="1" xfId="0" applyNumberFormat="1" applyFont="1" applyBorder="1" applyAlignment="1" applyProtection="1">
      <alignment horizontal="center" vertical="center" wrapText="1"/>
      <protection locked="0"/>
    </xf>
    <xf numFmtId="0" fontId="38" fillId="0" borderId="1" xfId="0" applyFont="1" applyBorder="1" applyAlignment="1" applyProtection="1">
      <alignment vertical="center" wrapText="1"/>
      <protection locked="0"/>
    </xf>
    <xf numFmtId="0" fontId="40" fillId="0" borderId="1" xfId="0" applyFont="1" applyBorder="1" applyAlignment="1" applyProtection="1">
      <alignment vertical="center" wrapText="1"/>
      <protection locked="0"/>
    </xf>
    <xf numFmtId="165" fontId="31" fillId="0" borderId="1" xfId="0" applyNumberFormat="1" applyFont="1" applyBorder="1" applyAlignment="1" applyProtection="1">
      <alignment horizontal="center" vertical="center" wrapText="1" readingOrder="1"/>
      <protection locked="0"/>
    </xf>
    <xf numFmtId="0" fontId="31" fillId="0" borderId="1" xfId="0" applyFont="1" applyBorder="1" applyAlignment="1">
      <alignment horizontal="center" vertical="center"/>
    </xf>
    <xf numFmtId="9" fontId="16" fillId="0" borderId="1" xfId="0" applyNumberFormat="1" applyFont="1" applyBorder="1" applyAlignment="1" applyProtection="1">
      <alignment horizontal="center" vertical="center" wrapText="1" readingOrder="1"/>
      <protection locked="0"/>
    </xf>
    <xf numFmtId="0" fontId="20"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7" fillId="8" borderId="1" xfId="0" applyFont="1" applyFill="1" applyBorder="1" applyAlignment="1">
      <alignment horizontal="left" vertical="center"/>
    </xf>
    <xf numFmtId="0" fontId="8" fillId="9" borderId="1" xfId="0" applyFont="1" applyFill="1" applyBorder="1" applyAlignment="1">
      <alignment horizontal="left" vertical="center" wrapText="1"/>
    </xf>
    <xf numFmtId="0" fontId="7" fillId="10" borderId="1" xfId="0" applyFont="1" applyFill="1" applyBorder="1" applyAlignment="1">
      <alignment horizontal="left" vertical="center"/>
    </xf>
    <xf numFmtId="0" fontId="8" fillId="9" borderId="1" xfId="0" applyFont="1" applyFill="1" applyBorder="1" applyAlignment="1">
      <alignment horizontal="left" vertical="center"/>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11" fillId="0" borderId="1" xfId="18" applyNumberFormat="1" applyFont="1" applyFill="1" applyBorder="1" applyAlignment="1" applyProtection="1">
      <alignment horizontal="center" vertical="center" wrapText="1" readingOrder="1"/>
      <protection locked="0"/>
    </xf>
    <xf numFmtId="4" fontId="42" fillId="0" borderId="1" xfId="0" applyNumberFormat="1" applyFont="1" applyBorder="1" applyAlignment="1">
      <alignment horizontal="center" vertical="center" wrapText="1" readingOrder="1"/>
    </xf>
    <xf numFmtId="10" fontId="11" fillId="0" borderId="1" xfId="15" applyNumberFormat="1" applyFont="1" applyFill="1" applyBorder="1" applyAlignment="1" applyProtection="1">
      <alignment horizontal="center" vertical="center" wrapText="1" readingOrder="1"/>
      <protection/>
    </xf>
    <xf numFmtId="0" fontId="13" fillId="2" borderId="1" xfId="0" applyFont="1" applyFill="1" applyBorder="1" applyAlignment="1">
      <alignment horizontal="center" vertical="center" wrapText="1" readingOrder="1"/>
    </xf>
    <xf numFmtId="0" fontId="37"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7" fillId="8" borderId="1" xfId="0" applyFont="1" applyFill="1" applyBorder="1" applyAlignment="1">
      <alignment horizontal="center" vertical="center"/>
    </xf>
    <xf numFmtId="0" fontId="38" fillId="8" borderId="1" xfId="0" applyFont="1" applyFill="1" applyBorder="1" applyAlignment="1">
      <alignment horizontal="left" vertical="center"/>
    </xf>
    <xf numFmtId="0" fontId="38" fillId="9" borderId="1" xfId="0" applyFont="1" applyFill="1" applyBorder="1" applyAlignment="1">
      <alignment horizontal="left" vertical="center" wrapText="1"/>
    </xf>
    <xf numFmtId="0" fontId="7" fillId="10" borderId="1" xfId="0" applyFont="1" applyFill="1" applyBorder="1" applyAlignment="1">
      <alignment horizontal="center" vertical="center"/>
    </xf>
    <xf numFmtId="0" fontId="26" fillId="0" borderId="1" xfId="0" applyFont="1" applyBorder="1" applyAlignment="1">
      <alignment horizontal="left" vertical="center" wrapText="1"/>
    </xf>
    <xf numFmtId="0" fontId="18" fillId="0" borderId="0" xfId="0" applyFont="1" applyAlignment="1">
      <alignment horizontal="left" vertical="center" wrapText="1"/>
    </xf>
    <xf numFmtId="0" fontId="0" fillId="11" borderId="1" xfId="0" applyFill="1" applyBorder="1" applyAlignment="1">
      <alignment horizontal="center"/>
    </xf>
    <xf numFmtId="0" fontId="4"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49" fontId="10" fillId="0" borderId="1" xfId="0" applyNumberFormat="1" applyFont="1" applyBorder="1" applyAlignment="1" applyProtection="1" quotePrefix="1">
      <alignment horizontal="left" vertical="center" wrapText="1"/>
      <protection locked="0"/>
    </xf>
    <xf numFmtId="0" fontId="3" fillId="3" borderId="1" xfId="0" applyFont="1" applyFill="1" applyBorder="1" applyAlignment="1">
      <alignment horizontal="center" vertical="top" wrapText="1"/>
    </xf>
    <xf numFmtId="0" fontId="11" fillId="0" borderId="0" xfId="0" applyFont="1" applyAlignment="1">
      <alignment horizontal="center" vertical="center" readingOrder="1"/>
    </xf>
    <xf numFmtId="0" fontId="13" fillId="0" borderId="0" xfId="0" applyFont="1" applyAlignment="1">
      <alignment horizontal="center" vertical="center" readingOrder="1"/>
    </xf>
    <xf numFmtId="0" fontId="20" fillId="0" borderId="1" xfId="0" applyFont="1" applyBorder="1" applyAlignment="1" applyProtection="1">
      <alignment horizontal="left" vertical="center"/>
      <protection locked="0"/>
    </xf>
    <xf numFmtId="39" fontId="11" fillId="0" borderId="2" xfId="18" applyNumberFormat="1" applyFont="1" applyFill="1" applyBorder="1" applyAlignment="1" applyProtection="1">
      <alignment horizontal="center" vertical="center" wrapText="1" readingOrder="1"/>
      <protection locked="0"/>
    </xf>
    <xf numFmtId="39" fontId="11" fillId="0" borderId="3" xfId="18" applyNumberFormat="1" applyFont="1" applyFill="1" applyBorder="1" applyAlignment="1" applyProtection="1">
      <alignment horizontal="center" vertical="center" wrapText="1" readingOrder="1"/>
      <protection locked="0"/>
    </xf>
    <xf numFmtId="39" fontId="11" fillId="0" borderId="4" xfId="18" applyNumberFormat="1" applyFont="1" applyFill="1" applyBorder="1" applyAlignment="1" applyProtection="1">
      <alignment horizontal="center" vertical="center" wrapText="1" readingOrder="1"/>
      <protection locked="0"/>
    </xf>
    <xf numFmtId="10" fontId="11" fillId="6" borderId="2" xfId="15" applyNumberFormat="1" applyFont="1" applyFill="1" applyBorder="1" applyAlignment="1" applyProtection="1">
      <alignment horizontal="center" vertical="center" wrapText="1" readingOrder="1"/>
      <protection/>
    </xf>
    <xf numFmtId="10" fontId="11" fillId="6" borderId="5" xfId="15" applyNumberFormat="1" applyFont="1" applyFill="1" applyBorder="1" applyAlignment="1" applyProtection="1">
      <alignment horizontal="center" vertical="center" wrapText="1" readingOrder="1"/>
      <protection/>
    </xf>
    <xf numFmtId="0" fontId="28" fillId="0" borderId="1" xfId="0" applyFont="1" applyBorder="1" applyAlignment="1" applyProtection="1">
      <alignment horizontal="left" vertical="center" wrapText="1"/>
      <protection locked="0"/>
    </xf>
    <xf numFmtId="0" fontId="21" fillId="2" borderId="1" xfId="0" applyFont="1" applyFill="1" applyBorder="1" applyAlignment="1">
      <alignment horizontal="center" vertical="center" wrapText="1" readingOrder="1"/>
    </xf>
    <xf numFmtId="0" fontId="0" fillId="0" borderId="6" xfId="0" applyBorder="1" applyAlignment="1" applyProtection="1">
      <alignment horizontal="center" vertical="center" wrapText="1"/>
      <protection locked="0"/>
    </xf>
    <xf numFmtId="0" fontId="25" fillId="0" borderId="0" xfId="0" applyFont="1" applyAlignment="1">
      <alignment horizontal="left" wrapText="1"/>
    </xf>
    <xf numFmtId="39" fontId="22" fillId="0" borderId="1" xfId="18" applyNumberFormat="1" applyFont="1" applyFill="1" applyBorder="1" applyAlignment="1" applyProtection="1">
      <alignment horizontal="center" vertical="center" wrapText="1" readingOrder="1"/>
      <protection locked="0"/>
    </xf>
    <xf numFmtId="4" fontId="43" fillId="0" borderId="1" xfId="0" applyNumberFormat="1" applyFont="1" applyBorder="1" applyAlignment="1">
      <alignment horizontal="center" vertical="center" wrapText="1" readingOrder="1"/>
    </xf>
    <xf numFmtId="10" fontId="22" fillId="0" borderId="1" xfId="15" applyNumberFormat="1" applyFont="1" applyFill="1" applyBorder="1" applyAlignment="1" applyProtection="1">
      <alignment horizontal="center" vertical="center" wrapText="1" readingOrder="1"/>
      <protection/>
    </xf>
    <xf numFmtId="0" fontId="24" fillId="4" borderId="1" xfId="0" applyFont="1" applyFill="1" applyBorder="1" applyAlignment="1">
      <alignment horizontal="center" vertical="center" wrapText="1" readingOrder="1"/>
    </xf>
    <xf numFmtId="0" fontId="22" fillId="2" borderId="1"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dxfs count="60">
    <dxf>
      <font>
        <b val="0"/>
        <i val="0"/>
        <u val="none"/>
        <strike val="0"/>
        <sz val="9"/>
        <name val="Calibri"/>
        <family val="2"/>
        <color auto="1"/>
        <condense val="0"/>
        <extend val="0"/>
      </font>
      <numFmt numFmtId="167" formatCode="[$-10409]0.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none"/>
      </fill>
      <alignment horizontal="center" vertical="center" textRotation="0" wrapText="1" shrinkToFit="1" readingOrder="1"/>
      <protection hidden="1" locked="0"/>
    </dxf>
    <dxf>
      <font>
        <b val="0"/>
        <i val="0"/>
        <u val="none"/>
        <strike val="0"/>
        <sz val="9"/>
        <name val="Calibri"/>
        <family val="2"/>
        <color theme="1"/>
        <condense val="0"/>
        <extend val="0"/>
      </font>
      <numFmt numFmtId="166" formatCode="[$-10409]#,##0.00;\-#,##0.00"/>
      <fill>
        <patternFill patternType="none"/>
      </fill>
      <alignment horizontal="right" vertical="center" textRotation="0" wrapText="1" shrinkToFit="1" readingOrder="0"/>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fill>
        <patternFill patternType="none"/>
      </fill>
      <alignment horizontal="right" vertical="center" textRotation="0" wrapText="1" shrinkToFit="1" readingOrder="0"/>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protection hidden="1" locked="0"/>
    </dxf>
    <dxf>
      <font>
        <b val="0"/>
        <i val="0"/>
        <u val="none"/>
        <strike val="0"/>
        <sz val="9"/>
        <name val="Calibri"/>
        <family val="2"/>
        <color theme="1"/>
        <condense val="0"/>
        <extend val="0"/>
      </font>
      <numFmt numFmtId="178" formatCode="General"/>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78" formatCode="General"/>
      <fill>
        <patternFill patternType="none"/>
      </fill>
      <alignment horizontal="left"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none"/>
      </fill>
      <alignment horizontal="center" vertical="center" textRotation="0" wrapText="1" shrinkToFit="1" readingOrder="1"/>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69" formatCode="_(* #,##0_);_(* \(#,##0\);_(* &quot;-&quot;??_);_(@_)"/>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43" formatCode="_(* #,##0.00_);_(* \(#,##0.00\);_(* &quot;-&quot;??_);_(@_)"/>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69" formatCode="_(* #,##0_);_(* \(#,##0\);_(* &quot;-&quot;??_);_(@_)"/>
      <fill>
        <patternFill patternType="none"/>
      </fill>
      <alignment horizontal="general" vertical="center" textRotation="0" wrapText="1" shrinkToFit="1" readingOrder="0"/>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fill>
        <patternFill patternType="solid">
          <bgColor theme="9" tint="0.5999900102615356"/>
        </patternFill>
      </fill>
      <alignment horizontal="center" vertical="center" textRotation="0" wrapText="1" shrinkToFit="1" readingOrder="0"/>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78" formatCode="General"/>
      <fill>
        <patternFill patternType="solid">
          <bgColor theme="9" tint="0.5999900102615356"/>
        </patternFill>
      </fill>
      <alignment horizontal="center" vertical="center" textRotation="0" wrapText="1" shrinkToFit="1" readingOrder="0"/>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78" formatCode="General"/>
      <fill>
        <patternFill patternType="none"/>
      </fill>
      <alignment horizontal="left" vertical="center" textRotation="0" wrapText="1" shrinkToFit="1" readingOrder="0"/>
      <protection hidden="1" locked="0"/>
    </dxf>
    <dxf>
      <font>
        <b val="0"/>
        <i val="0"/>
        <u val="none"/>
        <strike val="0"/>
        <sz val="9"/>
        <name val="Calibri"/>
        <family val="2"/>
        <color theme="1"/>
        <condense val="0"/>
        <extend val="0"/>
      </font>
      <numFmt numFmtId="178" formatCode="General"/>
      <fill>
        <patternFill patternType="none"/>
      </fill>
      <alignment horizontal="general"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8" formatCode="General"/>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numFmt numFmtId="179" formatCode="0%"/>
      <fill>
        <patternFill patternType="none"/>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color auto="1"/>
        <condense val="0"/>
        <extend val="0"/>
      </font>
      <numFmt numFmtId="179" formatCode="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8" formatCode="General"/>
      <fill>
        <patternFill patternType="none"/>
      </fill>
      <alignment horizontal="general" vertical="center" textRotation="0" wrapText="1" shrinkToFit="1" readingOrder="0"/>
      <border>
        <left/>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calculatedColumnFormula>+Tabla1[[#This Row],[Física 
(E)]]/Tabla1[[#This Row],[Física
(C)]]</calculatedColumnFormula>
    </tableColumn>
    <tableColumn id="8"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calculatedColumnFormula>SUBTOTAL(9,E42:E60)</calculatedColumnFormula>
    </tableColumn>
    <tableColumn id="10" name="Financiera_x000A_(D)" dataDxfId="34"/>
    <tableColumn id="5" name="Física _x000A_(E)" dataDxfId="33"/>
    <tableColumn id="6" name="Financiera _x000A_ (F)" dataDxfId="32"/>
    <tableColumn id="7" name="Física _x000A_(%)_x000A_ G=E/C" dataDxfId="31">
      <calculatedColumnFormula>+Tabla13[[#This Row],[Física 
(E)]]/Tabla13[[#This Row],[Física
(C)]]</calculatedColumnFormula>
    </tableColumn>
    <tableColumn id="8"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2:J164"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tableColumn id="8" name="Financiero _x000A_(%) _x000A_H=F/D" dataDxfId="15"/>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4:J195"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+Tabla145[[#This Row],[Física 
(E)]]/Tabla145[[#This Row],[Física
(C)]]</calculatedColumnFormula>
    </tableColumn>
    <tableColumn id="8" name="Financiero _x000A_(%) _x000A_H=F/D" dataDxfId="0">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7"/>
  <sheetViews>
    <sheetView tabSelected="1" view="pageBreakPreview" zoomScale="50" zoomScaleSheetLayoutView="50" workbookViewId="0" topLeftCell="A164">
      <selection activeCell="K44" sqref="K44"/>
    </sheetView>
  </sheetViews>
  <sheetFormatPr defaultColWidth="11.421875" defaultRowHeight="15"/>
  <cols>
    <col min="1" max="1" width="33.8515625" style="1" customWidth="1"/>
    <col min="2" max="2" width="20.00390625" style="1" customWidth="1"/>
    <col min="3" max="3" width="11.8515625" style="1" customWidth="1"/>
    <col min="4" max="4" width="14.8515625" style="1" customWidth="1"/>
    <col min="5" max="5" width="16.140625" style="1" customWidth="1"/>
    <col min="6" max="6" width="14.8515625" style="1" customWidth="1"/>
    <col min="7" max="7" width="12.7109375" style="1" customWidth="1"/>
    <col min="8" max="8" width="14.140625" style="1" customWidth="1"/>
    <col min="9" max="9" width="12.7109375" style="1" customWidth="1"/>
    <col min="10" max="10" width="15.140625" style="1" customWidth="1"/>
    <col min="11" max="11" width="16.00390625" style="1" customWidth="1"/>
    <col min="12" max="12" width="20.28125" style="0" customWidth="1"/>
    <col min="13" max="13" width="14.57421875" style="0" customWidth="1"/>
    <col min="14" max="14" width="21.00390625" style="0" bestFit="1" customWidth="1"/>
  </cols>
  <sheetData>
    <row r="1" spans="1:11" ht="36.75" customHeight="1">
      <c r="A1" s="111"/>
      <c r="B1" s="106" t="s">
        <v>129</v>
      </c>
      <c r="C1" s="106"/>
      <c r="D1" s="106"/>
      <c r="E1" s="106"/>
      <c r="F1" s="106"/>
      <c r="G1" s="106"/>
      <c r="H1" s="106"/>
      <c r="I1" s="106"/>
      <c r="J1" s="106"/>
      <c r="K1" s="24"/>
    </row>
    <row r="2" spans="1:11" ht="36" customHeight="1">
      <c r="A2" s="111"/>
      <c r="B2" s="107" t="s">
        <v>0</v>
      </c>
      <c r="C2" s="107"/>
      <c r="D2" s="107" t="s">
        <v>1</v>
      </c>
      <c r="E2" s="107"/>
      <c r="F2" s="107"/>
      <c r="G2" s="107"/>
      <c r="H2" s="107"/>
      <c r="I2" s="21" t="s">
        <v>2</v>
      </c>
      <c r="J2" s="21" t="s">
        <v>3</v>
      </c>
      <c r="K2" s="24"/>
    </row>
    <row r="3" spans="1:11" ht="21">
      <c r="A3" s="11"/>
      <c r="B3" s="108" t="s">
        <v>4</v>
      </c>
      <c r="C3" s="108"/>
      <c r="D3" s="108"/>
      <c r="E3" s="108"/>
      <c r="F3" s="108"/>
      <c r="G3" s="108"/>
      <c r="H3" s="108"/>
      <c r="I3" s="12"/>
      <c r="J3" s="22"/>
      <c r="K3" s="24"/>
    </row>
    <row r="4" spans="1:11" ht="15">
      <c r="A4" s="109"/>
      <c r="B4" s="109"/>
      <c r="C4" s="109"/>
      <c r="D4" s="109"/>
      <c r="E4" s="109"/>
      <c r="F4" s="109"/>
      <c r="G4" s="109"/>
      <c r="H4" s="109"/>
      <c r="I4" s="109"/>
      <c r="J4" s="109"/>
      <c r="K4" s="24"/>
    </row>
    <row r="5" spans="1:11" ht="3" customHeight="1">
      <c r="A5" s="105"/>
      <c r="B5" s="105"/>
      <c r="C5" s="105"/>
      <c r="D5" s="105"/>
      <c r="E5" s="105"/>
      <c r="F5" s="105"/>
      <c r="G5" s="105"/>
      <c r="H5" s="105"/>
      <c r="I5" s="105"/>
      <c r="J5" s="105"/>
      <c r="K5" s="24"/>
    </row>
    <row r="6" spans="1:11" ht="15.75">
      <c r="A6" s="87" t="s">
        <v>118</v>
      </c>
      <c r="B6" s="87"/>
      <c r="C6" s="87"/>
      <c r="D6" s="87"/>
      <c r="E6" s="87"/>
      <c r="F6" s="87"/>
      <c r="G6" s="87"/>
      <c r="H6" s="87"/>
      <c r="I6" s="87"/>
      <c r="J6" s="87"/>
      <c r="K6" s="24"/>
    </row>
    <row r="7" spans="1:11" ht="15.75">
      <c r="A7" s="90" t="s">
        <v>5</v>
      </c>
      <c r="B7" s="90"/>
      <c r="C7" s="90"/>
      <c r="D7" s="90"/>
      <c r="E7" s="90"/>
      <c r="F7" s="90"/>
      <c r="G7" s="90"/>
      <c r="H7" s="90"/>
      <c r="I7" s="90"/>
      <c r="J7" s="90"/>
      <c r="K7" s="24"/>
    </row>
    <row r="8" spans="1:11" ht="15">
      <c r="A8" s="3" t="s">
        <v>6</v>
      </c>
      <c r="B8" s="110" t="s">
        <v>48</v>
      </c>
      <c r="C8" s="110"/>
      <c r="D8" s="110"/>
      <c r="E8" s="110"/>
      <c r="F8" s="110"/>
      <c r="G8" s="110"/>
      <c r="H8" s="110"/>
      <c r="I8" s="110"/>
      <c r="J8" s="110"/>
      <c r="K8" s="24"/>
    </row>
    <row r="9" spans="1:11" ht="15" customHeight="1">
      <c r="A9" s="6" t="s">
        <v>34</v>
      </c>
      <c r="B9" s="110" t="s">
        <v>49</v>
      </c>
      <c r="C9" s="110"/>
      <c r="D9" s="110"/>
      <c r="E9" s="110"/>
      <c r="F9" s="110"/>
      <c r="G9" s="110"/>
      <c r="H9" s="110"/>
      <c r="I9" s="110"/>
      <c r="J9" s="110"/>
      <c r="K9" s="24"/>
    </row>
    <row r="10" spans="1:11" ht="15">
      <c r="A10" s="6" t="s">
        <v>35</v>
      </c>
      <c r="B10" s="110" t="s">
        <v>50</v>
      </c>
      <c r="C10" s="110"/>
      <c r="D10" s="110"/>
      <c r="E10" s="110"/>
      <c r="F10" s="110"/>
      <c r="G10" s="110"/>
      <c r="H10" s="110"/>
      <c r="I10" s="110"/>
      <c r="J10" s="110"/>
      <c r="K10" s="24"/>
    </row>
    <row r="11" spans="1:22" ht="52.5" customHeight="1">
      <c r="A11" s="3" t="s">
        <v>7</v>
      </c>
      <c r="B11" s="86" t="s">
        <v>46</v>
      </c>
      <c r="C11" s="114"/>
      <c r="D11" s="114"/>
      <c r="E11" s="114"/>
      <c r="F11" s="114"/>
      <c r="G11" s="114"/>
      <c r="H11" s="114"/>
      <c r="I11" s="114"/>
      <c r="J11" s="114"/>
      <c r="M11" s="104"/>
      <c r="N11" s="104"/>
      <c r="O11" s="104"/>
      <c r="P11" s="104"/>
      <c r="Q11" s="104"/>
      <c r="R11" s="104"/>
      <c r="S11" s="104"/>
      <c r="T11" s="104"/>
      <c r="U11" s="104"/>
      <c r="V11" s="104"/>
    </row>
    <row r="12" spans="1:13" ht="54" customHeight="1">
      <c r="A12" s="3" t="s">
        <v>8</v>
      </c>
      <c r="B12" s="86" t="s">
        <v>92</v>
      </c>
      <c r="C12" s="114"/>
      <c r="D12" s="114"/>
      <c r="E12" s="114"/>
      <c r="F12" s="114"/>
      <c r="G12" s="114"/>
      <c r="H12" s="114"/>
      <c r="I12" s="114"/>
      <c r="J12" s="114"/>
      <c r="M12" s="2"/>
    </row>
    <row r="13" spans="1:10" ht="15.75">
      <c r="A13" s="87" t="s">
        <v>9</v>
      </c>
      <c r="B13" s="87"/>
      <c r="C13" s="87"/>
      <c r="D13" s="87"/>
      <c r="E13" s="87"/>
      <c r="F13" s="87"/>
      <c r="G13" s="87"/>
      <c r="H13" s="87"/>
      <c r="I13" s="87"/>
      <c r="J13" s="87"/>
    </row>
    <row r="14" spans="1:10" ht="27.75" customHeight="1">
      <c r="A14" s="3" t="s">
        <v>10</v>
      </c>
      <c r="B14" s="7">
        <v>3</v>
      </c>
      <c r="C14" s="103" t="str">
        <f>_xlfn.IFERROR(VLOOKUP(B14,'[1]Validacion datos'!A2:B5,2,FALSE),"")</f>
        <v>DESARROLLO PRODUCTIVO</v>
      </c>
      <c r="D14" s="103"/>
      <c r="E14" s="103"/>
      <c r="F14" s="103"/>
      <c r="G14" s="103"/>
      <c r="H14" s="103"/>
      <c r="I14" s="103"/>
      <c r="J14" s="103"/>
    </row>
    <row r="15" spans="1:10" ht="26.25" customHeight="1">
      <c r="A15" s="3" t="s">
        <v>11</v>
      </c>
      <c r="B15" s="5">
        <v>3.5</v>
      </c>
      <c r="C15" s="103" t="str">
        <f>_xlfn.IFERROR(VLOOKUP(B15,'[1]Validacion datos'!A8:B26,2,FALSE),"")</f>
        <v>Estructura productiva sectorial y territorialmente adecuada, integrada competitivamente a la economía global y que aprovecha las oportunidades del mercado local.</v>
      </c>
      <c r="D15" s="103"/>
      <c r="E15" s="103"/>
      <c r="F15" s="103"/>
      <c r="G15" s="103"/>
      <c r="H15" s="103"/>
      <c r="I15" s="103"/>
      <c r="J15" s="103"/>
    </row>
    <row r="16" spans="1:10" ht="40.5" customHeight="1">
      <c r="A16" s="3" t="s">
        <v>12</v>
      </c>
      <c r="B16" s="5" t="s">
        <v>47</v>
      </c>
      <c r="C16" s="103" t="str">
        <f>_xlfn.IFERROR(VLOOKUP(B16,'[1]Validacion datos'!D8:E64,2,FALSE),"")</f>
        <v>Desarrollar un sector manufacturero articulador del aparato productivo nacional, ambientalmente sostenible e integrado a los mercados globales con creciente escalamiento en las cadenas de valor</v>
      </c>
      <c r="D16" s="103"/>
      <c r="E16" s="103"/>
      <c r="F16" s="103"/>
      <c r="G16" s="103"/>
      <c r="H16" s="103"/>
      <c r="I16" s="103"/>
      <c r="J16" s="103"/>
    </row>
    <row r="17" spans="1:10" ht="20.25" customHeight="1">
      <c r="A17" s="102" t="s">
        <v>13</v>
      </c>
      <c r="B17" s="102"/>
      <c r="C17" s="102"/>
      <c r="D17" s="102"/>
      <c r="E17" s="102"/>
      <c r="F17" s="102"/>
      <c r="G17" s="102"/>
      <c r="H17" s="102"/>
      <c r="I17" s="102"/>
      <c r="J17" s="102"/>
    </row>
    <row r="18" spans="1:10" ht="23.25" customHeight="1">
      <c r="A18" s="3" t="s">
        <v>14</v>
      </c>
      <c r="B18" s="86" t="s">
        <v>51</v>
      </c>
      <c r="C18" s="86"/>
      <c r="D18" s="86"/>
      <c r="E18" s="86"/>
      <c r="F18" s="86"/>
      <c r="G18" s="86"/>
      <c r="H18" s="86"/>
      <c r="I18" s="86"/>
      <c r="J18" s="86"/>
    </row>
    <row r="19" spans="1:10" ht="51" customHeight="1">
      <c r="A19" s="4" t="s">
        <v>15</v>
      </c>
      <c r="B19" s="86" t="s">
        <v>52</v>
      </c>
      <c r="C19" s="86"/>
      <c r="D19" s="86"/>
      <c r="E19" s="86"/>
      <c r="F19" s="86"/>
      <c r="G19" s="86"/>
      <c r="H19" s="86"/>
      <c r="I19" s="86"/>
      <c r="J19" s="86"/>
    </row>
    <row r="20" spans="1:10" ht="18.75" customHeight="1">
      <c r="A20" s="4" t="s">
        <v>16</v>
      </c>
      <c r="B20" s="86" t="s">
        <v>53</v>
      </c>
      <c r="C20" s="86"/>
      <c r="D20" s="86"/>
      <c r="E20" s="86"/>
      <c r="F20" s="86"/>
      <c r="G20" s="86"/>
      <c r="H20" s="86"/>
      <c r="I20" s="86"/>
      <c r="J20" s="86"/>
    </row>
    <row r="21" spans="1:11" ht="39" customHeight="1">
      <c r="A21" s="4" t="s">
        <v>36</v>
      </c>
      <c r="B21" s="86" t="s">
        <v>128</v>
      </c>
      <c r="C21" s="86"/>
      <c r="D21" s="86"/>
      <c r="E21" s="86"/>
      <c r="F21" s="86"/>
      <c r="G21" s="86"/>
      <c r="H21" s="86"/>
      <c r="I21" s="86"/>
      <c r="J21" s="86"/>
      <c r="K21" s="24"/>
    </row>
    <row r="22" spans="1:10" ht="15.75">
      <c r="A22" s="87" t="s">
        <v>17</v>
      </c>
      <c r="B22" s="87"/>
      <c r="C22" s="87"/>
      <c r="D22" s="87"/>
      <c r="E22" s="87"/>
      <c r="F22" s="87"/>
      <c r="G22" s="87"/>
      <c r="H22" s="87"/>
      <c r="I22" s="87"/>
      <c r="J22" s="87"/>
    </row>
    <row r="23" spans="1:12" ht="15.75">
      <c r="A23" s="90" t="s">
        <v>18</v>
      </c>
      <c r="B23" s="90"/>
      <c r="C23" s="90"/>
      <c r="D23" s="90"/>
      <c r="E23" s="90"/>
      <c r="F23" s="90"/>
      <c r="G23" s="90"/>
      <c r="H23" s="90"/>
      <c r="I23" s="90"/>
      <c r="J23" s="90"/>
      <c r="K23" s="24"/>
      <c r="L23" s="25"/>
    </row>
    <row r="24" spans="1:10" ht="15" customHeight="1">
      <c r="A24" s="96" t="s">
        <v>19</v>
      </c>
      <c r="B24" s="96"/>
      <c r="C24" s="96" t="s">
        <v>20</v>
      </c>
      <c r="D24" s="96"/>
      <c r="E24" s="96"/>
      <c r="F24" s="96" t="s">
        <v>21</v>
      </c>
      <c r="G24" s="96"/>
      <c r="H24" s="96"/>
      <c r="I24" s="96" t="s">
        <v>22</v>
      </c>
      <c r="J24" s="96"/>
    </row>
    <row r="25" spans="1:13" ht="15" customHeight="1">
      <c r="A25" s="93">
        <v>122346587</v>
      </c>
      <c r="B25" s="93"/>
      <c r="C25" s="94">
        <v>174832578.95</v>
      </c>
      <c r="D25" s="94"/>
      <c r="E25" s="94"/>
      <c r="F25" s="94">
        <v>130481581.39</v>
      </c>
      <c r="G25" s="94"/>
      <c r="H25" s="94"/>
      <c r="I25" s="95">
        <f>F25/C25</f>
        <v>0.7463230375805195</v>
      </c>
      <c r="J25" s="95"/>
      <c r="M25" s="25"/>
    </row>
    <row r="26" spans="1:11" ht="15.75">
      <c r="A26" s="90" t="s">
        <v>132</v>
      </c>
      <c r="B26" s="90"/>
      <c r="C26" s="90"/>
      <c r="D26" s="90"/>
      <c r="E26" s="90"/>
      <c r="F26" s="90"/>
      <c r="G26" s="90"/>
      <c r="H26" s="90"/>
      <c r="I26" s="90"/>
      <c r="J26" s="90"/>
      <c r="K26" s="24"/>
    </row>
    <row r="27" spans="1:10" ht="15">
      <c r="A27" s="26"/>
      <c r="B27" s="26"/>
      <c r="C27" s="91" t="s">
        <v>45</v>
      </c>
      <c r="D27" s="92"/>
      <c r="E27" s="91" t="s">
        <v>130</v>
      </c>
      <c r="F27" s="92"/>
      <c r="G27" s="91" t="s">
        <v>131</v>
      </c>
      <c r="H27" s="91"/>
      <c r="I27" s="91" t="s">
        <v>23</v>
      </c>
      <c r="J27" s="92"/>
    </row>
    <row r="28" spans="1:10" ht="38.25">
      <c r="A28" s="13" t="s">
        <v>24</v>
      </c>
      <c r="B28" s="13" t="s">
        <v>25</v>
      </c>
      <c r="C28" s="13" t="s">
        <v>37</v>
      </c>
      <c r="D28" s="13" t="s">
        <v>38</v>
      </c>
      <c r="E28" s="13" t="s">
        <v>39</v>
      </c>
      <c r="F28" s="13" t="s">
        <v>40</v>
      </c>
      <c r="G28" s="13" t="s">
        <v>41</v>
      </c>
      <c r="H28" s="13" t="s">
        <v>42</v>
      </c>
      <c r="I28" s="13" t="s">
        <v>43</v>
      </c>
      <c r="J28" s="13" t="s">
        <v>44</v>
      </c>
    </row>
    <row r="29" spans="1:13" ht="72.75" customHeight="1">
      <c r="A29" s="61" t="s">
        <v>83</v>
      </c>
      <c r="B29" s="54" t="s">
        <v>55</v>
      </c>
      <c r="C29" s="81">
        <v>100</v>
      </c>
      <c r="D29" s="81">
        <v>58979676</v>
      </c>
      <c r="E29" s="82">
        <v>0</v>
      </c>
      <c r="F29" s="65">
        <v>29489838</v>
      </c>
      <c r="G29" s="81">
        <v>0</v>
      </c>
      <c r="H29" s="65">
        <v>63917379.66</v>
      </c>
      <c r="I29" s="66">
        <v>0</v>
      </c>
      <c r="J29" s="83">
        <f>+#REF!/#REF!</f>
        <v>2.167437463033876</v>
      </c>
      <c r="L29" s="35"/>
      <c r="M29" s="33"/>
    </row>
    <row r="30" spans="1:13" ht="68.25" customHeight="1">
      <c r="A30" s="61" t="s">
        <v>104</v>
      </c>
      <c r="B30" s="54" t="s">
        <v>106</v>
      </c>
      <c r="C30" s="81">
        <v>20</v>
      </c>
      <c r="D30" s="81">
        <v>63366911</v>
      </c>
      <c r="E30" s="82">
        <v>6</v>
      </c>
      <c r="F30" s="65">
        <v>55441210</v>
      </c>
      <c r="G30" s="81">
        <v>6</v>
      </c>
      <c r="H30" s="65">
        <v>51593679.86</v>
      </c>
      <c r="I30" s="66">
        <f>+#REF!/#REF!</f>
        <v>1</v>
      </c>
      <c r="J30" s="83">
        <f>+#REF!/#REF!</f>
        <v>0.9306016203470306</v>
      </c>
      <c r="L30" s="34"/>
      <c r="M30" s="34"/>
    </row>
    <row r="31" spans="1:10" ht="21" customHeight="1">
      <c r="A31" s="89" t="s">
        <v>26</v>
      </c>
      <c r="B31" s="89"/>
      <c r="C31" s="89"/>
      <c r="D31" s="89"/>
      <c r="E31" s="89"/>
      <c r="F31" s="89"/>
      <c r="G31" s="89"/>
      <c r="H31" s="89"/>
      <c r="I31" s="89"/>
      <c r="J31" s="89"/>
    </row>
    <row r="32" spans="1:10" ht="17.25" customHeight="1">
      <c r="A32" s="90" t="s">
        <v>27</v>
      </c>
      <c r="B32" s="90"/>
      <c r="C32" s="90"/>
      <c r="D32" s="90"/>
      <c r="E32" s="90"/>
      <c r="F32" s="90"/>
      <c r="G32" s="90"/>
      <c r="H32" s="90"/>
      <c r="I32" s="90"/>
      <c r="J32" s="90"/>
    </row>
    <row r="33" spans="1:10" ht="25.5" customHeight="1">
      <c r="A33" s="10" t="s">
        <v>28</v>
      </c>
      <c r="B33" s="86" t="s">
        <v>83</v>
      </c>
      <c r="C33" s="86"/>
      <c r="D33" s="86"/>
      <c r="E33" s="86"/>
      <c r="F33" s="86"/>
      <c r="G33" s="86"/>
      <c r="H33" s="86"/>
      <c r="I33" s="86"/>
      <c r="J33" s="86"/>
    </row>
    <row r="34" spans="1:12" ht="56.25" customHeight="1">
      <c r="A34" s="10" t="s">
        <v>29</v>
      </c>
      <c r="B34" s="86" t="s">
        <v>54</v>
      </c>
      <c r="C34" s="86"/>
      <c r="D34" s="86"/>
      <c r="E34" s="86"/>
      <c r="F34" s="86"/>
      <c r="G34" s="86"/>
      <c r="H34" s="86"/>
      <c r="I34" s="86"/>
      <c r="J34" s="86"/>
      <c r="L34" s="18"/>
    </row>
    <row r="35" spans="1:10" ht="57.75" customHeight="1">
      <c r="A35" s="10" t="s">
        <v>30</v>
      </c>
      <c r="B35" s="86" t="s">
        <v>149</v>
      </c>
      <c r="C35" s="86"/>
      <c r="D35" s="86"/>
      <c r="E35" s="86"/>
      <c r="F35" s="86"/>
      <c r="G35" s="86"/>
      <c r="H35" s="86"/>
      <c r="I35" s="86"/>
      <c r="J35" s="86"/>
    </row>
    <row r="36" spans="1:10" ht="87.75" customHeight="1">
      <c r="A36" s="10" t="s">
        <v>31</v>
      </c>
      <c r="B36" s="86" t="s">
        <v>135</v>
      </c>
      <c r="C36" s="86"/>
      <c r="D36" s="86"/>
      <c r="E36" s="86"/>
      <c r="F36" s="86"/>
      <c r="G36" s="86"/>
      <c r="H36" s="86"/>
      <c r="I36" s="86"/>
      <c r="J36" s="86"/>
    </row>
    <row r="37" spans="1:10" ht="21" customHeight="1">
      <c r="A37" s="87" t="s">
        <v>32</v>
      </c>
      <c r="B37" s="87"/>
      <c r="C37" s="87"/>
      <c r="D37" s="87"/>
      <c r="E37" s="87"/>
      <c r="F37" s="87"/>
      <c r="G37" s="87"/>
      <c r="H37" s="87"/>
      <c r="I37" s="87"/>
      <c r="J37" s="87"/>
    </row>
    <row r="38" spans="1:10" ht="18" customHeight="1">
      <c r="A38" s="88" t="s">
        <v>33</v>
      </c>
      <c r="B38" s="88"/>
      <c r="C38" s="88"/>
      <c r="D38" s="88"/>
      <c r="E38" s="88"/>
      <c r="F38" s="88"/>
      <c r="G38" s="88"/>
      <c r="H38" s="88"/>
      <c r="I38" s="88"/>
      <c r="J38" s="88"/>
    </row>
    <row r="39" spans="1:10" ht="27.75" customHeight="1">
      <c r="A39" s="86" t="s">
        <v>71</v>
      </c>
      <c r="B39" s="86"/>
      <c r="C39" s="86"/>
      <c r="D39" s="86"/>
      <c r="E39" s="86"/>
      <c r="F39" s="86"/>
      <c r="G39" s="86"/>
      <c r="H39" s="86"/>
      <c r="I39" s="86"/>
      <c r="J39" s="86"/>
    </row>
    <row r="40" spans="1:11" ht="15.75">
      <c r="A40" s="89" t="s">
        <v>26</v>
      </c>
      <c r="B40" s="89"/>
      <c r="C40" s="89"/>
      <c r="D40" s="89"/>
      <c r="E40" s="89"/>
      <c r="F40" s="89"/>
      <c r="G40" s="89"/>
      <c r="H40" s="89"/>
      <c r="I40" s="89"/>
      <c r="J40" s="89"/>
      <c r="K40" s="24"/>
    </row>
    <row r="41" spans="1:10" ht="15.75" customHeight="1">
      <c r="A41" s="90" t="s">
        <v>27</v>
      </c>
      <c r="B41" s="90"/>
      <c r="C41" s="90"/>
      <c r="D41" s="90"/>
      <c r="E41" s="90"/>
      <c r="F41" s="90"/>
      <c r="G41" s="90"/>
      <c r="H41" s="90"/>
      <c r="I41" s="90"/>
      <c r="J41" s="90"/>
    </row>
    <row r="42" spans="1:10" ht="22.5" customHeight="1">
      <c r="A42" s="10" t="s">
        <v>28</v>
      </c>
      <c r="B42" s="86" t="s">
        <v>105</v>
      </c>
      <c r="C42" s="86"/>
      <c r="D42" s="86"/>
      <c r="E42" s="86"/>
      <c r="F42" s="86"/>
      <c r="G42" s="86"/>
      <c r="H42" s="86"/>
      <c r="I42" s="86"/>
      <c r="J42" s="86"/>
    </row>
    <row r="43" spans="1:12" ht="54" customHeight="1">
      <c r="A43" s="10" t="s">
        <v>29</v>
      </c>
      <c r="B43" s="86" t="s">
        <v>64</v>
      </c>
      <c r="C43" s="86"/>
      <c r="D43" s="86"/>
      <c r="E43" s="86"/>
      <c r="F43" s="86"/>
      <c r="G43" s="86"/>
      <c r="H43" s="86"/>
      <c r="I43" s="86"/>
      <c r="J43" s="86"/>
      <c r="L43" s="18"/>
    </row>
    <row r="44" spans="1:20" ht="64.5" customHeight="1">
      <c r="A44" s="10" t="s">
        <v>30</v>
      </c>
      <c r="B44" s="86" t="s">
        <v>165</v>
      </c>
      <c r="C44" s="86"/>
      <c r="D44" s="86"/>
      <c r="E44" s="86"/>
      <c r="F44" s="86"/>
      <c r="G44" s="86"/>
      <c r="H44" s="86"/>
      <c r="I44" s="86"/>
      <c r="J44" s="86"/>
      <c r="L44" s="85"/>
      <c r="M44" s="85"/>
      <c r="N44" s="85"/>
      <c r="O44" s="85"/>
      <c r="P44" s="85"/>
      <c r="Q44" s="85"/>
      <c r="R44" s="85"/>
      <c r="S44" s="85"/>
      <c r="T44" s="85"/>
    </row>
    <row r="45" spans="1:10" ht="72" customHeight="1">
      <c r="A45" s="10" t="s">
        <v>31</v>
      </c>
      <c r="B45" s="86" t="s">
        <v>136</v>
      </c>
      <c r="C45" s="86"/>
      <c r="D45" s="86"/>
      <c r="E45" s="86"/>
      <c r="F45" s="86"/>
      <c r="G45" s="86"/>
      <c r="H45" s="86"/>
      <c r="I45" s="86"/>
      <c r="J45" s="86"/>
    </row>
    <row r="46" spans="1:11" ht="15.75">
      <c r="A46" s="87" t="s">
        <v>32</v>
      </c>
      <c r="B46" s="87"/>
      <c r="C46" s="87"/>
      <c r="D46" s="87"/>
      <c r="E46" s="87"/>
      <c r="F46" s="87"/>
      <c r="G46" s="87"/>
      <c r="H46" s="87"/>
      <c r="I46" s="87"/>
      <c r="J46" s="87"/>
      <c r="K46" s="24"/>
    </row>
    <row r="47" spans="1:10" ht="27.75" customHeight="1">
      <c r="A47" s="88" t="s">
        <v>33</v>
      </c>
      <c r="B47" s="88"/>
      <c r="C47" s="88"/>
      <c r="D47" s="88"/>
      <c r="E47" s="88"/>
      <c r="F47" s="88"/>
      <c r="G47" s="88"/>
      <c r="H47" s="88"/>
      <c r="I47" s="88"/>
      <c r="J47" s="88"/>
    </row>
    <row r="48" spans="1:10" ht="28.5" customHeight="1">
      <c r="A48" s="86" t="s">
        <v>119</v>
      </c>
      <c r="B48" s="86"/>
      <c r="C48" s="86"/>
      <c r="D48" s="86"/>
      <c r="E48" s="86"/>
      <c r="F48" s="86"/>
      <c r="G48" s="86"/>
      <c r="H48" s="86"/>
      <c r="I48" s="86"/>
      <c r="J48" s="86"/>
    </row>
    <row r="49" spans="1:10" ht="21" customHeight="1">
      <c r="A49" s="102" t="s">
        <v>13</v>
      </c>
      <c r="B49" s="102"/>
      <c r="C49" s="102"/>
      <c r="D49" s="102"/>
      <c r="E49" s="102"/>
      <c r="F49" s="102"/>
      <c r="G49" s="102"/>
      <c r="H49" s="102"/>
      <c r="I49" s="102"/>
      <c r="J49" s="102"/>
    </row>
    <row r="50" spans="1:10" ht="27.75" customHeight="1">
      <c r="A50" s="3" t="s">
        <v>14</v>
      </c>
      <c r="B50" s="86" t="s">
        <v>56</v>
      </c>
      <c r="C50" s="86"/>
      <c r="D50" s="86"/>
      <c r="E50" s="86"/>
      <c r="F50" s="86"/>
      <c r="G50" s="86"/>
      <c r="H50" s="86"/>
      <c r="I50" s="86"/>
      <c r="J50" s="86"/>
    </row>
    <row r="51" spans="1:10" ht="101.25" customHeight="1">
      <c r="A51" s="4" t="s">
        <v>15</v>
      </c>
      <c r="B51" s="98" t="s">
        <v>57</v>
      </c>
      <c r="C51" s="98"/>
      <c r="D51" s="98"/>
      <c r="E51" s="98"/>
      <c r="F51" s="98"/>
      <c r="G51" s="98"/>
      <c r="H51" s="98"/>
      <c r="I51" s="98"/>
      <c r="J51" s="98"/>
    </row>
    <row r="52" spans="1:10" ht="29.25" customHeight="1">
      <c r="A52" s="4" t="s">
        <v>16</v>
      </c>
      <c r="B52" s="98" t="s">
        <v>58</v>
      </c>
      <c r="C52" s="98"/>
      <c r="D52" s="98"/>
      <c r="E52" s="98"/>
      <c r="F52" s="98"/>
      <c r="G52" s="98"/>
      <c r="H52" s="98"/>
      <c r="I52" s="98"/>
      <c r="J52" s="98"/>
    </row>
    <row r="53" spans="1:10" ht="34.5" customHeight="1">
      <c r="A53" s="4" t="s">
        <v>36</v>
      </c>
      <c r="B53" s="86" t="s">
        <v>126</v>
      </c>
      <c r="C53" s="86"/>
      <c r="D53" s="86"/>
      <c r="E53" s="86"/>
      <c r="F53" s="86"/>
      <c r="G53" s="86"/>
      <c r="H53" s="86"/>
      <c r="I53" s="86"/>
      <c r="J53" s="86"/>
    </row>
    <row r="54" spans="1:10" ht="15.75">
      <c r="A54" s="87" t="s">
        <v>17</v>
      </c>
      <c r="B54" s="87"/>
      <c r="C54" s="87"/>
      <c r="D54" s="87"/>
      <c r="E54" s="87"/>
      <c r="F54" s="87"/>
      <c r="G54" s="87"/>
      <c r="H54" s="87"/>
      <c r="I54" s="87"/>
      <c r="J54" s="87"/>
    </row>
    <row r="55" spans="1:10" ht="15.75">
      <c r="A55" s="90" t="s">
        <v>18</v>
      </c>
      <c r="B55" s="90"/>
      <c r="C55" s="90"/>
      <c r="D55" s="90"/>
      <c r="E55" s="90"/>
      <c r="F55" s="90"/>
      <c r="G55" s="90"/>
      <c r="H55" s="90"/>
      <c r="I55" s="90"/>
      <c r="J55" s="90"/>
    </row>
    <row r="56" spans="1:10" ht="15">
      <c r="A56" s="96" t="s">
        <v>19</v>
      </c>
      <c r="B56" s="96"/>
      <c r="C56" s="96" t="s">
        <v>20</v>
      </c>
      <c r="D56" s="96"/>
      <c r="E56" s="96"/>
      <c r="F56" s="96" t="s">
        <v>21</v>
      </c>
      <c r="G56" s="96"/>
      <c r="H56" s="96"/>
      <c r="I56" s="96" t="s">
        <v>22</v>
      </c>
      <c r="J56" s="96"/>
    </row>
    <row r="57" spans="1:21" ht="15" customHeight="1">
      <c r="A57" s="93">
        <v>862357072</v>
      </c>
      <c r="B57" s="93"/>
      <c r="C57" s="94">
        <v>990020089.17</v>
      </c>
      <c r="D57" s="94"/>
      <c r="E57" s="94"/>
      <c r="F57" s="94">
        <v>884501703.15</v>
      </c>
      <c r="G57" s="94"/>
      <c r="H57" s="94"/>
      <c r="I57" s="95">
        <f>+F57/C57</f>
        <v>0.8934179344699327</v>
      </c>
      <c r="J57" s="95"/>
      <c r="L57" s="19"/>
      <c r="M57" s="25"/>
      <c r="N57" s="116"/>
      <c r="O57" s="116"/>
      <c r="P57" s="117"/>
      <c r="Q57" s="115"/>
      <c r="R57" s="116"/>
      <c r="S57" s="117"/>
      <c r="T57" s="118"/>
      <c r="U57" s="119"/>
    </row>
    <row r="58" spans="1:10" ht="15.75">
      <c r="A58" s="90" t="s">
        <v>132</v>
      </c>
      <c r="B58" s="90"/>
      <c r="C58" s="90"/>
      <c r="D58" s="90"/>
      <c r="E58" s="90"/>
      <c r="F58" s="90"/>
      <c r="G58" s="90"/>
      <c r="H58" s="90"/>
      <c r="I58" s="90"/>
      <c r="J58" s="90"/>
    </row>
    <row r="59" spans="1:10" ht="15">
      <c r="A59" s="26"/>
      <c r="B59" s="26"/>
      <c r="C59" s="91" t="s">
        <v>45</v>
      </c>
      <c r="D59" s="92"/>
      <c r="E59" s="91" t="s">
        <v>130</v>
      </c>
      <c r="F59" s="92"/>
      <c r="G59" s="91" t="s">
        <v>131</v>
      </c>
      <c r="H59" s="91"/>
      <c r="I59" s="91" t="s">
        <v>23</v>
      </c>
      <c r="J59" s="92"/>
    </row>
    <row r="60" spans="1:12" ht="38.25">
      <c r="A60" s="13" t="s">
        <v>24</v>
      </c>
      <c r="B60" s="13" t="s">
        <v>25</v>
      </c>
      <c r="C60" s="13" t="s">
        <v>37</v>
      </c>
      <c r="D60" s="13" t="s">
        <v>38</v>
      </c>
      <c r="E60" s="13" t="s">
        <v>39</v>
      </c>
      <c r="F60" s="13" t="s">
        <v>40</v>
      </c>
      <c r="G60" s="13" t="s">
        <v>41</v>
      </c>
      <c r="H60" s="13" t="s">
        <v>42</v>
      </c>
      <c r="I60" s="13" t="s">
        <v>43</v>
      </c>
      <c r="J60" s="13" t="s">
        <v>44</v>
      </c>
      <c r="L60" s="25"/>
    </row>
    <row r="61" spans="1:13" ht="80.25" customHeight="1">
      <c r="A61" s="61" t="s">
        <v>87</v>
      </c>
      <c r="B61" s="53" t="s">
        <v>120</v>
      </c>
      <c r="C61" s="62">
        <v>0.95</v>
      </c>
      <c r="D61" s="63">
        <v>1700000</v>
      </c>
      <c r="E61" s="64">
        <v>0.95</v>
      </c>
      <c r="F61" s="65">
        <v>850000</v>
      </c>
      <c r="G61" s="64">
        <v>1</v>
      </c>
      <c r="H61" s="65">
        <v>382330</v>
      </c>
      <c r="I61" s="66">
        <f>+#REF!/#REF!</f>
        <v>1.0526315789473684</v>
      </c>
      <c r="J61" s="66">
        <f>+#REF!/#REF!</f>
        <v>0.4498</v>
      </c>
      <c r="L61" s="38"/>
      <c r="M61" s="39"/>
    </row>
    <row r="62" spans="1:13" ht="63" customHeight="1">
      <c r="A62" s="61" t="s">
        <v>81</v>
      </c>
      <c r="B62" s="53" t="s">
        <v>121</v>
      </c>
      <c r="C62" s="62">
        <v>0.95</v>
      </c>
      <c r="D62" s="63">
        <v>1860000</v>
      </c>
      <c r="E62" s="67">
        <f aca="true" t="shared" si="0" ref="E62">SUBTOTAL(9,E43:E61)</f>
        <v>0.95</v>
      </c>
      <c r="F62" s="65">
        <v>930000</v>
      </c>
      <c r="G62" s="64">
        <v>1</v>
      </c>
      <c r="H62" s="65">
        <v>1320797.5</v>
      </c>
      <c r="I62" s="66">
        <f>+#REF!/#REF!</f>
        <v>1.0526315789473684</v>
      </c>
      <c r="J62" s="68">
        <f>+#REF!/#REF!</f>
        <v>1.4202123655913979</v>
      </c>
      <c r="L62" s="36"/>
      <c r="M62" s="36"/>
    </row>
    <row r="63" spans="1:13" ht="51" customHeight="1">
      <c r="A63" s="69" t="s">
        <v>100</v>
      </c>
      <c r="B63" s="53" t="s">
        <v>79</v>
      </c>
      <c r="C63" s="57">
        <v>12</v>
      </c>
      <c r="D63" s="63">
        <v>2610000</v>
      </c>
      <c r="E63" s="54">
        <v>3</v>
      </c>
      <c r="F63" s="65">
        <v>1305000</v>
      </c>
      <c r="G63" s="54">
        <v>3</v>
      </c>
      <c r="H63" s="65">
        <v>2469130</v>
      </c>
      <c r="I63" s="66">
        <f>+#REF!/#REF!</f>
        <v>1</v>
      </c>
      <c r="J63" s="66">
        <f>+#REF!/#REF!</f>
        <v>1.8920536398467434</v>
      </c>
      <c r="K63" s="40"/>
      <c r="L63" s="41"/>
      <c r="M63" s="42"/>
    </row>
    <row r="64" spans="1:13" ht="75" customHeight="1">
      <c r="A64" s="69" t="s">
        <v>101</v>
      </c>
      <c r="B64" s="53" t="s">
        <v>122</v>
      </c>
      <c r="C64" s="62">
        <v>0.7</v>
      </c>
      <c r="D64" s="63">
        <v>1803600</v>
      </c>
      <c r="E64" s="62">
        <v>0.7</v>
      </c>
      <c r="F64" s="65">
        <v>901800</v>
      </c>
      <c r="G64" s="75">
        <v>0.725</v>
      </c>
      <c r="H64" s="65">
        <v>978245</v>
      </c>
      <c r="I64" s="66">
        <f>+#REF!/#REF!</f>
        <v>1.0357142857142858</v>
      </c>
      <c r="J64" s="66">
        <f>+#REF!/#REF!</f>
        <v>1.0847693501885118</v>
      </c>
      <c r="K64" s="40"/>
      <c r="L64" s="43"/>
      <c r="M64" s="44"/>
    </row>
    <row r="65" spans="1:13" ht="55.5" customHeight="1">
      <c r="A65" s="69" t="s">
        <v>107</v>
      </c>
      <c r="B65" s="53" t="s">
        <v>123</v>
      </c>
      <c r="C65" s="57">
        <v>1425</v>
      </c>
      <c r="D65" s="63">
        <v>1800000</v>
      </c>
      <c r="E65" s="54">
        <v>550</v>
      </c>
      <c r="F65" s="65">
        <v>694738</v>
      </c>
      <c r="G65" s="54">
        <v>663</v>
      </c>
      <c r="H65" s="63">
        <v>0</v>
      </c>
      <c r="I65" s="66">
        <f>+#REF!/#REF!</f>
        <v>1.2054545454545456</v>
      </c>
      <c r="J65" s="66">
        <f>+#REF!/#REF!</f>
        <v>0</v>
      </c>
      <c r="K65" s="40"/>
      <c r="L65" s="45"/>
      <c r="M65" s="46"/>
    </row>
    <row r="66" spans="1:13" s="37" customFormat="1" ht="67.5" customHeight="1">
      <c r="A66" s="69" t="s">
        <v>102</v>
      </c>
      <c r="B66" s="53" t="s">
        <v>74</v>
      </c>
      <c r="C66" s="57">
        <v>4065</v>
      </c>
      <c r="D66" s="63">
        <v>258000000</v>
      </c>
      <c r="E66" s="78">
        <v>2032</v>
      </c>
      <c r="F66" s="65">
        <v>128968256</v>
      </c>
      <c r="G66" s="78">
        <v>3922</v>
      </c>
      <c r="H66" s="65">
        <v>146807773.74</v>
      </c>
      <c r="I66" s="66">
        <f>+#REF!/#REF!</f>
        <v>1.9301181102362204</v>
      </c>
      <c r="J66" s="66">
        <f>+#REF!/#REF!</f>
        <v>1.1383248738356204</v>
      </c>
      <c r="K66" s="47"/>
      <c r="L66" s="43"/>
      <c r="M66" s="44"/>
    </row>
    <row r="67" spans="1:13" ht="45" customHeight="1">
      <c r="A67" s="69" t="s">
        <v>108</v>
      </c>
      <c r="B67" s="53" t="s">
        <v>80</v>
      </c>
      <c r="C67" s="62">
        <v>1</v>
      </c>
      <c r="D67" s="63">
        <v>5540000</v>
      </c>
      <c r="E67" s="62">
        <v>1</v>
      </c>
      <c r="F67" s="65">
        <v>2770000</v>
      </c>
      <c r="G67" s="62">
        <v>1</v>
      </c>
      <c r="H67" s="65">
        <v>721797.5</v>
      </c>
      <c r="I67" s="66">
        <f>+#REF!/#REF!</f>
        <v>1</v>
      </c>
      <c r="J67" s="66">
        <f>+#REF!/#REF!</f>
        <v>0.26057671480144406</v>
      </c>
      <c r="K67" s="40"/>
      <c r="L67" s="48"/>
      <c r="M67" s="49"/>
    </row>
    <row r="68" spans="1:13" ht="57" customHeight="1">
      <c r="A68" s="69" t="s">
        <v>77</v>
      </c>
      <c r="B68" s="53" t="s">
        <v>78</v>
      </c>
      <c r="C68" s="57">
        <v>260</v>
      </c>
      <c r="D68" s="63">
        <v>303811972</v>
      </c>
      <c r="E68" s="57">
        <v>150</v>
      </c>
      <c r="F68" s="65">
        <v>175276138</v>
      </c>
      <c r="G68" s="57">
        <v>151</v>
      </c>
      <c r="H68" s="65">
        <v>229521866.18</v>
      </c>
      <c r="I68" s="66">
        <f>+#REF!/#REF!</f>
        <v>1.0066666666666666</v>
      </c>
      <c r="J68" s="66">
        <f>+#REF!/#REF!</f>
        <v>1.3094872399573296</v>
      </c>
      <c r="K68" s="40"/>
      <c r="L68" s="45"/>
      <c r="M68" s="46"/>
    </row>
    <row r="69" spans="1:13" ht="48" customHeight="1">
      <c r="A69" s="69" t="s">
        <v>103</v>
      </c>
      <c r="B69" s="53" t="s">
        <v>73</v>
      </c>
      <c r="C69" s="57">
        <v>950</v>
      </c>
      <c r="D69" s="63">
        <v>1650000</v>
      </c>
      <c r="E69" s="57">
        <v>483</v>
      </c>
      <c r="F69" s="65">
        <v>838894</v>
      </c>
      <c r="G69" s="57">
        <v>856</v>
      </c>
      <c r="H69" s="65">
        <v>411210</v>
      </c>
      <c r="I69" s="66">
        <f>+#REF!/#REF!</f>
        <v>1.7722567287784678</v>
      </c>
      <c r="J69" s="66">
        <f>+#REF!/#REF!</f>
        <v>0.4901811194262922</v>
      </c>
      <c r="K69" s="40"/>
      <c r="L69" s="50"/>
      <c r="M69" s="51"/>
    </row>
    <row r="70" spans="1:13" ht="15.75">
      <c r="A70" s="89" t="s">
        <v>26</v>
      </c>
      <c r="B70" s="89"/>
      <c r="C70" s="89"/>
      <c r="D70" s="89"/>
      <c r="E70" s="89"/>
      <c r="F70" s="89"/>
      <c r="G70" s="89"/>
      <c r="H70" s="89"/>
      <c r="I70" s="89"/>
      <c r="J70" s="89"/>
      <c r="K70" s="40"/>
      <c r="L70" s="50"/>
      <c r="M70" s="51"/>
    </row>
    <row r="71" spans="1:10" ht="21.75" customHeight="1">
      <c r="A71" s="90" t="s">
        <v>27</v>
      </c>
      <c r="B71" s="90"/>
      <c r="C71" s="90"/>
      <c r="D71" s="90"/>
      <c r="E71" s="90"/>
      <c r="F71" s="90"/>
      <c r="G71" s="90"/>
      <c r="H71" s="90"/>
      <c r="I71" s="90"/>
      <c r="J71" s="90"/>
    </row>
    <row r="72" spans="1:10" ht="18.75" customHeight="1">
      <c r="A72" s="10" t="s">
        <v>28</v>
      </c>
      <c r="B72" s="86" t="s">
        <v>87</v>
      </c>
      <c r="C72" s="86"/>
      <c r="D72" s="86"/>
      <c r="E72" s="86"/>
      <c r="F72" s="86"/>
      <c r="G72" s="86"/>
      <c r="H72" s="86"/>
      <c r="I72" s="86"/>
      <c r="J72" s="86"/>
    </row>
    <row r="73" spans="1:20" ht="41.25" customHeight="1">
      <c r="A73" s="10" t="s">
        <v>29</v>
      </c>
      <c r="B73" s="86" t="s">
        <v>116</v>
      </c>
      <c r="C73" s="86"/>
      <c r="D73" s="86"/>
      <c r="E73" s="86"/>
      <c r="F73" s="86"/>
      <c r="G73" s="86"/>
      <c r="H73" s="86"/>
      <c r="I73" s="86"/>
      <c r="J73" s="86"/>
      <c r="L73" s="84"/>
      <c r="M73" s="84"/>
      <c r="N73" s="84"/>
      <c r="O73" s="84"/>
      <c r="P73" s="84"/>
      <c r="Q73" s="84"/>
      <c r="R73" s="84"/>
      <c r="S73" s="84"/>
      <c r="T73" s="84"/>
    </row>
    <row r="74" spans="1:10" ht="57" customHeight="1">
      <c r="A74" s="10" t="s">
        <v>30</v>
      </c>
      <c r="B74" s="86" t="s">
        <v>150</v>
      </c>
      <c r="C74" s="86"/>
      <c r="D74" s="86"/>
      <c r="E74" s="86"/>
      <c r="F74" s="86"/>
      <c r="G74" s="86"/>
      <c r="H74" s="86"/>
      <c r="I74" s="86"/>
      <c r="J74" s="86"/>
    </row>
    <row r="75" spans="1:10" ht="131.25" customHeight="1">
      <c r="A75" s="10" t="s">
        <v>31</v>
      </c>
      <c r="B75" s="86" t="s">
        <v>137</v>
      </c>
      <c r="C75" s="86"/>
      <c r="D75" s="86"/>
      <c r="E75" s="86"/>
      <c r="F75" s="86"/>
      <c r="G75" s="86"/>
      <c r="H75" s="86"/>
      <c r="I75" s="86"/>
      <c r="J75" s="86"/>
    </row>
    <row r="76" spans="1:10" ht="15.75">
      <c r="A76" s="87" t="s">
        <v>32</v>
      </c>
      <c r="B76" s="87"/>
      <c r="C76" s="87"/>
      <c r="D76" s="87"/>
      <c r="E76" s="87"/>
      <c r="F76" s="87"/>
      <c r="G76" s="87"/>
      <c r="H76" s="87"/>
      <c r="I76" s="87"/>
      <c r="J76" s="87"/>
    </row>
    <row r="77" spans="1:10" ht="15.75">
      <c r="A77" s="88" t="s">
        <v>33</v>
      </c>
      <c r="B77" s="88"/>
      <c r="C77" s="88"/>
      <c r="D77" s="88"/>
      <c r="E77" s="88"/>
      <c r="F77" s="88"/>
      <c r="G77" s="88"/>
      <c r="H77" s="88"/>
      <c r="I77" s="88"/>
      <c r="J77" s="88"/>
    </row>
    <row r="78" spans="1:10" ht="42.75" customHeight="1">
      <c r="A78" s="86" t="s">
        <v>138</v>
      </c>
      <c r="B78" s="86"/>
      <c r="C78" s="86"/>
      <c r="D78" s="86"/>
      <c r="E78" s="86"/>
      <c r="F78" s="86"/>
      <c r="G78" s="86"/>
      <c r="H78" s="86"/>
      <c r="I78" s="86"/>
      <c r="J78" s="86"/>
    </row>
    <row r="79" spans="1:10" ht="15.75">
      <c r="A79" s="89" t="s">
        <v>26</v>
      </c>
      <c r="B79" s="89"/>
      <c r="C79" s="89"/>
      <c r="D79" s="89"/>
      <c r="E79" s="89"/>
      <c r="F79" s="89"/>
      <c r="G79" s="89"/>
      <c r="H79" s="89"/>
      <c r="I79" s="89"/>
      <c r="J79" s="89"/>
    </row>
    <row r="80" spans="1:10" ht="20.25" customHeight="1">
      <c r="A80" s="90" t="s">
        <v>27</v>
      </c>
      <c r="B80" s="90"/>
      <c r="C80" s="90"/>
      <c r="D80" s="90"/>
      <c r="E80" s="90"/>
      <c r="F80" s="90"/>
      <c r="G80" s="90"/>
      <c r="H80" s="90"/>
      <c r="I80" s="90"/>
      <c r="J80" s="90"/>
    </row>
    <row r="81" spans="1:10" ht="20.25" customHeight="1">
      <c r="A81" s="10" t="s">
        <v>28</v>
      </c>
      <c r="B81" s="86" t="s">
        <v>86</v>
      </c>
      <c r="C81" s="86"/>
      <c r="D81" s="86"/>
      <c r="E81" s="86"/>
      <c r="F81" s="86"/>
      <c r="G81" s="86"/>
      <c r="H81" s="86"/>
      <c r="I81" s="86"/>
      <c r="J81" s="86"/>
    </row>
    <row r="82" spans="1:12" ht="75.75" customHeight="1">
      <c r="A82" s="10" t="s">
        <v>29</v>
      </c>
      <c r="B82" s="86" t="s">
        <v>68</v>
      </c>
      <c r="C82" s="86"/>
      <c r="D82" s="86"/>
      <c r="E82" s="86"/>
      <c r="F82" s="86"/>
      <c r="G82" s="86"/>
      <c r="H82" s="86"/>
      <c r="I82" s="86"/>
      <c r="J82" s="86"/>
      <c r="L82" s="18"/>
    </row>
    <row r="83" spans="1:10" ht="64.5" customHeight="1">
      <c r="A83" s="10" t="s">
        <v>30</v>
      </c>
      <c r="B83" s="86" t="s">
        <v>161</v>
      </c>
      <c r="C83" s="86"/>
      <c r="D83" s="86"/>
      <c r="E83" s="86"/>
      <c r="F83" s="86"/>
      <c r="G83" s="86"/>
      <c r="H83" s="86"/>
      <c r="I83" s="86"/>
      <c r="J83" s="86"/>
    </row>
    <row r="84" spans="1:10" ht="88.5" customHeight="1">
      <c r="A84" s="10" t="s">
        <v>31</v>
      </c>
      <c r="B84" s="86" t="s">
        <v>151</v>
      </c>
      <c r="C84" s="86"/>
      <c r="D84" s="86"/>
      <c r="E84" s="86"/>
      <c r="F84" s="86"/>
      <c r="G84" s="86"/>
      <c r="H84" s="86"/>
      <c r="I84" s="86"/>
      <c r="J84" s="86"/>
    </row>
    <row r="85" spans="1:10" ht="15.75">
      <c r="A85" s="87" t="s">
        <v>32</v>
      </c>
      <c r="B85" s="87"/>
      <c r="C85" s="87"/>
      <c r="D85" s="87"/>
      <c r="E85" s="87"/>
      <c r="F85" s="87"/>
      <c r="G85" s="87"/>
      <c r="H85" s="87"/>
      <c r="I85" s="87"/>
      <c r="J85" s="87"/>
    </row>
    <row r="86" spans="1:10" ht="15.75">
      <c r="A86" s="88" t="s">
        <v>33</v>
      </c>
      <c r="B86" s="88"/>
      <c r="C86" s="88"/>
      <c r="D86" s="88"/>
      <c r="E86" s="88"/>
      <c r="F86" s="88"/>
      <c r="G86" s="88"/>
      <c r="H86" s="88"/>
      <c r="I86" s="88"/>
      <c r="J86" s="88"/>
    </row>
    <row r="87" spans="1:10" ht="33" customHeight="1">
      <c r="A87" s="86" t="s">
        <v>71</v>
      </c>
      <c r="B87" s="86"/>
      <c r="C87" s="86"/>
      <c r="D87" s="86"/>
      <c r="E87" s="86"/>
      <c r="F87" s="86"/>
      <c r="G87" s="86"/>
      <c r="H87" s="86"/>
      <c r="I87" s="86"/>
      <c r="J87" s="86"/>
    </row>
    <row r="88" spans="1:10" ht="15.75">
      <c r="A88" s="89" t="s">
        <v>26</v>
      </c>
      <c r="B88" s="89"/>
      <c r="C88" s="89"/>
      <c r="D88" s="89"/>
      <c r="E88" s="89"/>
      <c r="F88" s="89"/>
      <c r="G88" s="89"/>
      <c r="H88" s="89"/>
      <c r="I88" s="89"/>
      <c r="J88" s="89"/>
    </row>
    <row r="89" spans="1:10" ht="15.75">
      <c r="A89" s="90" t="s">
        <v>27</v>
      </c>
      <c r="B89" s="90"/>
      <c r="C89" s="90"/>
      <c r="D89" s="90"/>
      <c r="E89" s="90"/>
      <c r="F89" s="90"/>
      <c r="G89" s="90"/>
      <c r="H89" s="90"/>
      <c r="I89" s="90"/>
      <c r="J89" s="90"/>
    </row>
    <row r="90" spans="1:10" ht="19.5" customHeight="1">
      <c r="A90" s="10" t="s">
        <v>28</v>
      </c>
      <c r="B90" s="86" t="s">
        <v>100</v>
      </c>
      <c r="C90" s="86"/>
      <c r="D90" s="86"/>
      <c r="E90" s="86"/>
      <c r="F90" s="86"/>
      <c r="G90" s="86"/>
      <c r="H90" s="86"/>
      <c r="I90" s="86"/>
      <c r="J90" s="86"/>
    </row>
    <row r="91" spans="1:19" ht="51" customHeight="1">
      <c r="A91" s="10" t="s">
        <v>29</v>
      </c>
      <c r="B91" s="86" t="s">
        <v>67</v>
      </c>
      <c r="C91" s="86"/>
      <c r="D91" s="86"/>
      <c r="E91" s="86"/>
      <c r="F91" s="86"/>
      <c r="G91" s="86"/>
      <c r="H91" s="86"/>
      <c r="I91" s="86"/>
      <c r="J91" s="86"/>
      <c r="L91" s="123"/>
      <c r="M91" s="123"/>
      <c r="N91" s="123"/>
      <c r="O91" s="123"/>
      <c r="P91" s="123"/>
      <c r="Q91" s="123"/>
      <c r="R91" s="123"/>
      <c r="S91" s="123"/>
    </row>
    <row r="92" spans="1:10" ht="103.5" customHeight="1">
      <c r="A92" s="10" t="s">
        <v>30</v>
      </c>
      <c r="B92" s="86" t="s">
        <v>152</v>
      </c>
      <c r="C92" s="86"/>
      <c r="D92" s="86"/>
      <c r="E92" s="86"/>
      <c r="F92" s="86"/>
      <c r="G92" s="86"/>
      <c r="H92" s="86"/>
      <c r="I92" s="86"/>
      <c r="J92" s="86"/>
    </row>
    <row r="93" spans="1:10" ht="79.5" customHeight="1">
      <c r="A93" s="10" t="s">
        <v>31</v>
      </c>
      <c r="B93" s="86" t="s">
        <v>139</v>
      </c>
      <c r="C93" s="86"/>
      <c r="D93" s="86"/>
      <c r="E93" s="86"/>
      <c r="F93" s="86"/>
      <c r="G93" s="86"/>
      <c r="H93" s="86"/>
      <c r="I93" s="86"/>
      <c r="J93" s="86"/>
    </row>
    <row r="94" spans="1:10" ht="15.75">
      <c r="A94" s="87" t="s">
        <v>32</v>
      </c>
      <c r="B94" s="87"/>
      <c r="C94" s="87"/>
      <c r="D94" s="87"/>
      <c r="E94" s="87"/>
      <c r="F94" s="87"/>
      <c r="G94" s="87"/>
      <c r="H94" s="87"/>
      <c r="I94" s="87"/>
      <c r="J94" s="87"/>
    </row>
    <row r="95" spans="1:10" ht="15.75">
      <c r="A95" s="88" t="s">
        <v>33</v>
      </c>
      <c r="B95" s="88"/>
      <c r="C95" s="88"/>
      <c r="D95" s="88"/>
      <c r="E95" s="88"/>
      <c r="F95" s="88"/>
      <c r="G95" s="88"/>
      <c r="H95" s="88"/>
      <c r="I95" s="88"/>
      <c r="J95" s="88"/>
    </row>
    <row r="96" spans="1:10" ht="28.5" customHeight="1">
      <c r="A96" s="86" t="s">
        <v>124</v>
      </c>
      <c r="B96" s="86"/>
      <c r="C96" s="86"/>
      <c r="D96" s="86"/>
      <c r="E96" s="86"/>
      <c r="F96" s="86"/>
      <c r="G96" s="86"/>
      <c r="H96" s="86"/>
      <c r="I96" s="86"/>
      <c r="J96" s="86"/>
    </row>
    <row r="97" spans="1:10" ht="15.75">
      <c r="A97" s="89" t="s">
        <v>26</v>
      </c>
      <c r="B97" s="89"/>
      <c r="C97" s="89"/>
      <c r="D97" s="89"/>
      <c r="E97" s="89"/>
      <c r="F97" s="89"/>
      <c r="G97" s="89"/>
      <c r="H97" s="89"/>
      <c r="I97" s="89"/>
      <c r="J97" s="89"/>
    </row>
    <row r="98" spans="1:10" ht="15.75">
      <c r="A98" s="90" t="s">
        <v>27</v>
      </c>
      <c r="B98" s="90"/>
      <c r="C98" s="90"/>
      <c r="D98" s="90"/>
      <c r="E98" s="90"/>
      <c r="F98" s="90"/>
      <c r="G98" s="90"/>
      <c r="H98" s="90"/>
      <c r="I98" s="90"/>
      <c r="J98" s="90"/>
    </row>
    <row r="99" spans="1:10" ht="22.5" customHeight="1">
      <c r="A99" s="10" t="s">
        <v>28</v>
      </c>
      <c r="B99" s="86" t="s">
        <v>82</v>
      </c>
      <c r="C99" s="86"/>
      <c r="D99" s="86"/>
      <c r="E99" s="86"/>
      <c r="F99" s="86"/>
      <c r="G99" s="86"/>
      <c r="H99" s="86"/>
      <c r="I99" s="86"/>
      <c r="J99" s="86"/>
    </row>
    <row r="100" spans="1:12" ht="43.5" customHeight="1">
      <c r="A100" s="10" t="s">
        <v>29</v>
      </c>
      <c r="B100" s="86" t="s">
        <v>69</v>
      </c>
      <c r="C100" s="86"/>
      <c r="D100" s="86"/>
      <c r="E100" s="86"/>
      <c r="F100" s="86"/>
      <c r="G100" s="86"/>
      <c r="H100" s="86"/>
      <c r="I100" s="86"/>
      <c r="J100" s="86"/>
      <c r="L100" s="18"/>
    </row>
    <row r="101" spans="1:10" ht="58.5" customHeight="1">
      <c r="A101" s="10" t="s">
        <v>30</v>
      </c>
      <c r="B101" s="98" t="s">
        <v>153</v>
      </c>
      <c r="C101" s="98"/>
      <c r="D101" s="98"/>
      <c r="E101" s="98"/>
      <c r="F101" s="98"/>
      <c r="G101" s="98"/>
      <c r="H101" s="98"/>
      <c r="I101" s="98"/>
      <c r="J101" s="98"/>
    </row>
    <row r="102" spans="1:10" ht="94.5" customHeight="1">
      <c r="A102" s="10" t="s">
        <v>31</v>
      </c>
      <c r="B102" s="86" t="s">
        <v>160</v>
      </c>
      <c r="C102" s="86"/>
      <c r="D102" s="86"/>
      <c r="E102" s="86"/>
      <c r="F102" s="86"/>
      <c r="G102" s="86"/>
      <c r="H102" s="86"/>
      <c r="I102" s="86"/>
      <c r="J102" s="86"/>
    </row>
    <row r="103" spans="1:10" ht="15.75">
      <c r="A103" s="87" t="s">
        <v>32</v>
      </c>
      <c r="B103" s="87"/>
      <c r="C103" s="87"/>
      <c r="D103" s="87"/>
      <c r="E103" s="87"/>
      <c r="F103" s="87"/>
      <c r="G103" s="87"/>
      <c r="H103" s="87"/>
      <c r="I103" s="87"/>
      <c r="J103" s="87"/>
    </row>
    <row r="104" spans="1:10" ht="15.75">
      <c r="A104" s="88" t="s">
        <v>33</v>
      </c>
      <c r="B104" s="88"/>
      <c r="C104" s="88"/>
      <c r="D104" s="88"/>
      <c r="E104" s="88"/>
      <c r="F104" s="88"/>
      <c r="G104" s="88"/>
      <c r="H104" s="88"/>
      <c r="I104" s="88"/>
      <c r="J104" s="88"/>
    </row>
    <row r="105" spans="1:10" ht="34.5" customHeight="1">
      <c r="A105" s="98" t="s">
        <v>71</v>
      </c>
      <c r="B105" s="98"/>
      <c r="C105" s="98"/>
      <c r="D105" s="98"/>
      <c r="E105" s="98"/>
      <c r="F105" s="98"/>
      <c r="G105" s="98"/>
      <c r="H105" s="98"/>
      <c r="I105" s="98"/>
      <c r="J105" s="98"/>
    </row>
    <row r="106" spans="1:10" ht="15.75">
      <c r="A106" s="89" t="s">
        <v>26</v>
      </c>
      <c r="B106" s="89"/>
      <c r="C106" s="89"/>
      <c r="D106" s="89"/>
      <c r="E106" s="89"/>
      <c r="F106" s="89"/>
      <c r="G106" s="89"/>
      <c r="H106" s="89"/>
      <c r="I106" s="89"/>
      <c r="J106" s="89"/>
    </row>
    <row r="107" spans="1:10" ht="15.75">
      <c r="A107" s="90" t="s">
        <v>27</v>
      </c>
      <c r="B107" s="90"/>
      <c r="C107" s="90"/>
      <c r="D107" s="90"/>
      <c r="E107" s="90"/>
      <c r="F107" s="90"/>
      <c r="G107" s="90"/>
      <c r="H107" s="90"/>
      <c r="I107" s="90"/>
      <c r="J107" s="90"/>
    </row>
    <row r="108" spans="1:10" ht="15">
      <c r="A108" s="10" t="s">
        <v>28</v>
      </c>
      <c r="B108" s="86" t="s">
        <v>107</v>
      </c>
      <c r="C108" s="86"/>
      <c r="D108" s="86"/>
      <c r="E108" s="86"/>
      <c r="F108" s="86"/>
      <c r="G108" s="86"/>
      <c r="H108" s="86"/>
      <c r="I108" s="86"/>
      <c r="J108" s="86"/>
    </row>
    <row r="109" spans="1:10" ht="43.5" customHeight="1">
      <c r="A109" s="10" t="s">
        <v>29</v>
      </c>
      <c r="B109" s="86" t="s">
        <v>65</v>
      </c>
      <c r="C109" s="86"/>
      <c r="D109" s="86"/>
      <c r="E109" s="86"/>
      <c r="F109" s="86"/>
      <c r="G109" s="86"/>
      <c r="H109" s="86"/>
      <c r="I109" s="86"/>
      <c r="J109" s="86"/>
    </row>
    <row r="110" spans="1:10" ht="70.5" customHeight="1">
      <c r="A110" s="10" t="s">
        <v>30</v>
      </c>
      <c r="B110" s="86" t="s">
        <v>154</v>
      </c>
      <c r="C110" s="86"/>
      <c r="D110" s="86"/>
      <c r="E110" s="86"/>
      <c r="F110" s="86"/>
      <c r="G110" s="86"/>
      <c r="H110" s="86"/>
      <c r="I110" s="86"/>
      <c r="J110" s="86"/>
    </row>
    <row r="111" spans="1:10" ht="135.75" customHeight="1">
      <c r="A111" s="10" t="s">
        <v>31</v>
      </c>
      <c r="B111" s="86" t="s">
        <v>140</v>
      </c>
      <c r="C111" s="86"/>
      <c r="D111" s="86"/>
      <c r="E111" s="86"/>
      <c r="F111" s="86"/>
      <c r="G111" s="86"/>
      <c r="H111" s="86"/>
      <c r="I111" s="86"/>
      <c r="J111" s="86"/>
    </row>
    <row r="112" spans="1:10" ht="15.75">
      <c r="A112" s="87" t="s">
        <v>32</v>
      </c>
      <c r="B112" s="87"/>
      <c r="C112" s="87"/>
      <c r="D112" s="87"/>
      <c r="E112" s="87"/>
      <c r="F112" s="87"/>
      <c r="G112" s="87"/>
      <c r="H112" s="87"/>
      <c r="I112" s="87"/>
      <c r="J112" s="87"/>
    </row>
    <row r="113" spans="1:10" ht="15.75">
      <c r="A113" s="88" t="s">
        <v>33</v>
      </c>
      <c r="B113" s="88"/>
      <c r="C113" s="88"/>
      <c r="D113" s="88"/>
      <c r="E113" s="88"/>
      <c r="F113" s="88"/>
      <c r="G113" s="88"/>
      <c r="H113" s="88"/>
      <c r="I113" s="88"/>
      <c r="J113" s="88"/>
    </row>
    <row r="114" spans="1:10" ht="31.5" customHeight="1">
      <c r="A114" s="98" t="s">
        <v>71</v>
      </c>
      <c r="B114" s="98"/>
      <c r="C114" s="98"/>
      <c r="D114" s="98"/>
      <c r="E114" s="98"/>
      <c r="F114" s="98"/>
      <c r="G114" s="98"/>
      <c r="H114" s="98"/>
      <c r="I114" s="98"/>
      <c r="J114" s="98"/>
    </row>
    <row r="115" spans="1:10" ht="15.75">
      <c r="A115" s="89" t="s">
        <v>26</v>
      </c>
      <c r="B115" s="89"/>
      <c r="C115" s="89"/>
      <c r="D115" s="89"/>
      <c r="E115" s="89"/>
      <c r="F115" s="89"/>
      <c r="G115" s="89"/>
      <c r="H115" s="89"/>
      <c r="I115" s="89"/>
      <c r="J115" s="89"/>
    </row>
    <row r="116" spans="1:10" ht="27" customHeight="1">
      <c r="A116" s="90" t="s">
        <v>27</v>
      </c>
      <c r="B116" s="90"/>
      <c r="C116" s="90"/>
      <c r="D116" s="90"/>
      <c r="E116" s="90"/>
      <c r="F116" s="90"/>
      <c r="G116" s="90"/>
      <c r="H116" s="90"/>
      <c r="I116" s="90"/>
      <c r="J116" s="90"/>
    </row>
    <row r="117" spans="1:10" ht="18.75" customHeight="1">
      <c r="A117" s="10" t="s">
        <v>28</v>
      </c>
      <c r="B117" s="86" t="s">
        <v>75</v>
      </c>
      <c r="C117" s="86"/>
      <c r="D117" s="86"/>
      <c r="E117" s="86"/>
      <c r="F117" s="86"/>
      <c r="G117" s="86"/>
      <c r="H117" s="86"/>
      <c r="I117" s="86"/>
      <c r="J117" s="86"/>
    </row>
    <row r="118" spans="1:12" ht="36.75" customHeight="1">
      <c r="A118" s="10" t="s">
        <v>29</v>
      </c>
      <c r="B118" s="86" t="s">
        <v>70</v>
      </c>
      <c r="C118" s="86"/>
      <c r="D118" s="86"/>
      <c r="E118" s="86"/>
      <c r="F118" s="86"/>
      <c r="G118" s="86"/>
      <c r="H118" s="86"/>
      <c r="I118" s="86"/>
      <c r="J118" s="86"/>
      <c r="L118" s="18"/>
    </row>
    <row r="119" spans="1:12" ht="82.5" customHeight="1">
      <c r="A119" s="10" t="s">
        <v>30</v>
      </c>
      <c r="B119" s="86" t="s">
        <v>162</v>
      </c>
      <c r="C119" s="86"/>
      <c r="D119" s="86"/>
      <c r="E119" s="86"/>
      <c r="F119" s="86"/>
      <c r="G119" s="86"/>
      <c r="H119" s="86"/>
      <c r="I119" s="86"/>
      <c r="J119" s="86"/>
      <c r="K119" s="77"/>
      <c r="L119" s="76"/>
    </row>
    <row r="120" spans="1:10" ht="96" customHeight="1">
      <c r="A120" s="10" t="s">
        <v>31</v>
      </c>
      <c r="B120" s="86" t="s">
        <v>163</v>
      </c>
      <c r="C120" s="86"/>
      <c r="D120" s="86"/>
      <c r="E120" s="86"/>
      <c r="F120" s="86"/>
      <c r="G120" s="86"/>
      <c r="H120" s="86"/>
      <c r="I120" s="86"/>
      <c r="J120" s="86"/>
    </row>
    <row r="121" spans="1:10" ht="15.75">
      <c r="A121" s="87" t="s">
        <v>32</v>
      </c>
      <c r="B121" s="87"/>
      <c r="C121" s="87"/>
      <c r="D121" s="87"/>
      <c r="E121" s="87"/>
      <c r="F121" s="87"/>
      <c r="G121" s="87"/>
      <c r="H121" s="87"/>
      <c r="I121" s="87"/>
      <c r="J121" s="87"/>
    </row>
    <row r="122" spans="1:10" ht="15.75">
      <c r="A122" s="88" t="s">
        <v>33</v>
      </c>
      <c r="B122" s="88"/>
      <c r="C122" s="88"/>
      <c r="D122" s="88"/>
      <c r="E122" s="88"/>
      <c r="F122" s="88"/>
      <c r="G122" s="88"/>
      <c r="H122" s="88"/>
      <c r="I122" s="88"/>
      <c r="J122" s="88"/>
    </row>
    <row r="123" spans="1:10" ht="27" customHeight="1">
      <c r="A123" s="98" t="s">
        <v>71</v>
      </c>
      <c r="B123" s="98"/>
      <c r="C123" s="98"/>
      <c r="D123" s="98"/>
      <c r="E123" s="98"/>
      <c r="F123" s="98"/>
      <c r="G123" s="98"/>
      <c r="H123" s="98"/>
      <c r="I123" s="98"/>
      <c r="J123" s="98"/>
    </row>
    <row r="124" spans="1:10" ht="15.75">
      <c r="A124" s="89" t="s">
        <v>26</v>
      </c>
      <c r="B124" s="89"/>
      <c r="C124" s="89"/>
      <c r="D124" s="89"/>
      <c r="E124" s="89"/>
      <c r="F124" s="89"/>
      <c r="G124" s="89"/>
      <c r="H124" s="89"/>
      <c r="I124" s="89"/>
      <c r="J124" s="89"/>
    </row>
    <row r="125" spans="1:10" ht="38.25" customHeight="1">
      <c r="A125" s="90" t="s">
        <v>27</v>
      </c>
      <c r="B125" s="90"/>
      <c r="C125" s="90"/>
      <c r="D125" s="90"/>
      <c r="E125" s="90"/>
      <c r="F125" s="90"/>
      <c r="G125" s="90"/>
      <c r="H125" s="90"/>
      <c r="I125" s="90"/>
      <c r="J125" s="90"/>
    </row>
    <row r="126" spans="1:10" ht="18.75" customHeight="1">
      <c r="A126" s="10" t="s">
        <v>28</v>
      </c>
      <c r="B126" s="86" t="s">
        <v>85</v>
      </c>
      <c r="C126" s="86"/>
      <c r="D126" s="86"/>
      <c r="E126" s="86"/>
      <c r="F126" s="86"/>
      <c r="G126" s="86"/>
      <c r="H126" s="86"/>
      <c r="I126" s="86"/>
      <c r="J126" s="86"/>
    </row>
    <row r="127" spans="1:12" ht="38.25" customHeight="1">
      <c r="A127" s="10" t="s">
        <v>29</v>
      </c>
      <c r="B127" s="86" t="s">
        <v>66</v>
      </c>
      <c r="C127" s="86"/>
      <c r="D127" s="86"/>
      <c r="E127" s="86"/>
      <c r="F127" s="86"/>
      <c r="G127" s="86"/>
      <c r="H127" s="86"/>
      <c r="I127" s="86"/>
      <c r="J127" s="86"/>
      <c r="L127" s="18"/>
    </row>
    <row r="128" spans="1:10" ht="62.25" customHeight="1">
      <c r="A128" s="80" t="s">
        <v>30</v>
      </c>
      <c r="B128" s="86" t="s">
        <v>155</v>
      </c>
      <c r="C128" s="86"/>
      <c r="D128" s="86"/>
      <c r="E128" s="86"/>
      <c r="F128" s="86"/>
      <c r="G128" s="86"/>
      <c r="H128" s="86"/>
      <c r="I128" s="86"/>
      <c r="J128" s="86"/>
    </row>
    <row r="129" spans="1:10" ht="78.75" customHeight="1">
      <c r="A129" s="80" t="s">
        <v>31</v>
      </c>
      <c r="B129" s="86" t="s">
        <v>141</v>
      </c>
      <c r="C129" s="86"/>
      <c r="D129" s="86"/>
      <c r="E129" s="86"/>
      <c r="F129" s="86"/>
      <c r="G129" s="86"/>
      <c r="H129" s="86"/>
      <c r="I129" s="86"/>
      <c r="J129" s="86"/>
    </row>
    <row r="130" spans="1:10" ht="15.75">
      <c r="A130" s="100" t="s">
        <v>159</v>
      </c>
      <c r="B130" s="100"/>
      <c r="C130" s="100"/>
      <c r="D130" s="100"/>
      <c r="E130" s="100"/>
      <c r="F130" s="100"/>
      <c r="G130" s="100"/>
      <c r="H130" s="100"/>
      <c r="I130" s="100"/>
      <c r="J130" s="100"/>
    </row>
    <row r="131" spans="1:10" ht="15.75">
      <c r="A131" s="101" t="s">
        <v>33</v>
      </c>
      <c r="B131" s="101"/>
      <c r="C131" s="101"/>
      <c r="D131" s="101"/>
      <c r="E131" s="101"/>
      <c r="F131" s="101"/>
      <c r="G131" s="101"/>
      <c r="H131" s="101"/>
      <c r="I131" s="101"/>
      <c r="J131" s="101"/>
    </row>
    <row r="132" spans="1:10" ht="25.5" customHeight="1">
      <c r="A132" s="86" t="s">
        <v>125</v>
      </c>
      <c r="B132" s="86"/>
      <c r="C132" s="86"/>
      <c r="D132" s="86"/>
      <c r="E132" s="86"/>
      <c r="F132" s="86"/>
      <c r="G132" s="86"/>
      <c r="H132" s="86"/>
      <c r="I132" s="86"/>
      <c r="J132" s="86"/>
    </row>
    <row r="133" spans="1:10" ht="15.75">
      <c r="A133" s="89" t="s">
        <v>26</v>
      </c>
      <c r="B133" s="89"/>
      <c r="C133" s="89"/>
      <c r="D133" s="89"/>
      <c r="E133" s="89"/>
      <c r="F133" s="89"/>
      <c r="G133" s="89"/>
      <c r="H133" s="89"/>
      <c r="I133" s="89"/>
      <c r="J133" s="89"/>
    </row>
    <row r="134" spans="1:10" ht="34.5" customHeight="1">
      <c r="A134" s="90" t="s">
        <v>27</v>
      </c>
      <c r="B134" s="90"/>
      <c r="C134" s="90"/>
      <c r="D134" s="90"/>
      <c r="E134" s="90"/>
      <c r="F134" s="90"/>
      <c r="G134" s="90"/>
      <c r="H134" s="90"/>
      <c r="I134" s="90"/>
      <c r="J134" s="90"/>
    </row>
    <row r="135" spans="1:10" ht="27.75" customHeight="1">
      <c r="A135" s="10" t="s">
        <v>28</v>
      </c>
      <c r="B135" s="86" t="s">
        <v>77</v>
      </c>
      <c r="C135" s="86"/>
      <c r="D135" s="86"/>
      <c r="E135" s="86"/>
      <c r="F135" s="86"/>
      <c r="G135" s="86"/>
      <c r="H135" s="86"/>
      <c r="I135" s="86"/>
      <c r="J135" s="86"/>
    </row>
    <row r="136" spans="1:12" ht="65.25" customHeight="1">
      <c r="A136" s="10" t="s">
        <v>29</v>
      </c>
      <c r="B136" s="86" t="s">
        <v>84</v>
      </c>
      <c r="C136" s="86"/>
      <c r="D136" s="86"/>
      <c r="E136" s="86"/>
      <c r="F136" s="86"/>
      <c r="G136" s="86"/>
      <c r="H136" s="86"/>
      <c r="I136" s="86"/>
      <c r="J136" s="86"/>
      <c r="L136" s="18"/>
    </row>
    <row r="137" spans="1:10" ht="72" customHeight="1">
      <c r="A137" s="10" t="s">
        <v>30</v>
      </c>
      <c r="B137" s="86" t="s">
        <v>156</v>
      </c>
      <c r="C137" s="86"/>
      <c r="D137" s="86"/>
      <c r="E137" s="86"/>
      <c r="F137" s="86"/>
      <c r="G137" s="86"/>
      <c r="H137" s="86"/>
      <c r="I137" s="86"/>
      <c r="J137" s="86"/>
    </row>
    <row r="138" spans="1:10" ht="87" customHeight="1">
      <c r="A138" s="10" t="s">
        <v>31</v>
      </c>
      <c r="B138" s="86" t="s">
        <v>142</v>
      </c>
      <c r="C138" s="86"/>
      <c r="D138" s="86"/>
      <c r="E138" s="86"/>
      <c r="F138" s="86"/>
      <c r="G138" s="86"/>
      <c r="H138" s="86"/>
      <c r="I138" s="86"/>
      <c r="J138" s="86"/>
    </row>
    <row r="139" spans="1:10" ht="15.75">
      <c r="A139" s="87" t="s">
        <v>32</v>
      </c>
      <c r="B139" s="87"/>
      <c r="C139" s="87"/>
      <c r="D139" s="87"/>
      <c r="E139" s="87"/>
      <c r="F139" s="87"/>
      <c r="G139" s="87"/>
      <c r="H139" s="87"/>
      <c r="I139" s="87"/>
      <c r="J139" s="87"/>
    </row>
    <row r="140" spans="1:10" ht="15.75">
      <c r="A140" s="88" t="s">
        <v>33</v>
      </c>
      <c r="B140" s="88"/>
      <c r="C140" s="88"/>
      <c r="D140" s="88"/>
      <c r="E140" s="88"/>
      <c r="F140" s="88"/>
      <c r="G140" s="88"/>
      <c r="H140" s="88"/>
      <c r="I140" s="88"/>
      <c r="J140" s="88"/>
    </row>
    <row r="141" spans="1:10" ht="27.75" customHeight="1">
      <c r="A141" s="98" t="s">
        <v>71</v>
      </c>
      <c r="B141" s="98"/>
      <c r="C141" s="98"/>
      <c r="D141" s="98"/>
      <c r="E141" s="98"/>
      <c r="F141" s="98"/>
      <c r="G141" s="98"/>
      <c r="H141" s="98"/>
      <c r="I141" s="98"/>
      <c r="J141" s="98"/>
    </row>
    <row r="142" spans="1:10" ht="15.75">
      <c r="A142" s="89" t="s">
        <v>26</v>
      </c>
      <c r="B142" s="89"/>
      <c r="C142" s="89"/>
      <c r="D142" s="89"/>
      <c r="E142" s="89"/>
      <c r="F142" s="89"/>
      <c r="G142" s="89"/>
      <c r="H142" s="89"/>
      <c r="I142" s="89"/>
      <c r="J142" s="89"/>
    </row>
    <row r="143" spans="1:10" ht="15.75">
      <c r="A143" s="90" t="s">
        <v>27</v>
      </c>
      <c r="B143" s="90"/>
      <c r="C143" s="90"/>
      <c r="D143" s="90"/>
      <c r="E143" s="90"/>
      <c r="F143" s="90"/>
      <c r="G143" s="90"/>
      <c r="H143" s="90"/>
      <c r="I143" s="90"/>
      <c r="J143" s="90"/>
    </row>
    <row r="144" spans="1:10" ht="21.75" customHeight="1">
      <c r="A144" s="10" t="s">
        <v>28</v>
      </c>
      <c r="B144" s="86" t="s">
        <v>76</v>
      </c>
      <c r="C144" s="86"/>
      <c r="D144" s="86"/>
      <c r="E144" s="86"/>
      <c r="F144" s="86"/>
      <c r="G144" s="86"/>
      <c r="H144" s="86"/>
      <c r="I144" s="86"/>
      <c r="J144" s="86"/>
    </row>
    <row r="145" spans="1:10" ht="80.25" customHeight="1">
      <c r="A145" s="10" t="s">
        <v>29</v>
      </c>
      <c r="B145" s="86" t="s">
        <v>72</v>
      </c>
      <c r="C145" s="86"/>
      <c r="D145" s="86"/>
      <c r="E145" s="86"/>
      <c r="F145" s="86"/>
      <c r="G145" s="86"/>
      <c r="H145" s="86"/>
      <c r="I145" s="86"/>
      <c r="J145" s="86"/>
    </row>
    <row r="146" spans="1:10" ht="42.75" customHeight="1">
      <c r="A146" s="10" t="s">
        <v>30</v>
      </c>
      <c r="B146" s="86" t="s">
        <v>157</v>
      </c>
      <c r="C146" s="86"/>
      <c r="D146" s="86"/>
      <c r="E146" s="86"/>
      <c r="F146" s="86"/>
      <c r="G146" s="86"/>
      <c r="H146" s="86"/>
      <c r="I146" s="86"/>
      <c r="J146" s="86"/>
    </row>
    <row r="147" spans="1:10" ht="140.25" customHeight="1">
      <c r="A147" s="10" t="s">
        <v>31</v>
      </c>
      <c r="B147" s="86" t="s">
        <v>143</v>
      </c>
      <c r="C147" s="86"/>
      <c r="D147" s="86"/>
      <c r="E147" s="86"/>
      <c r="F147" s="86"/>
      <c r="G147" s="86"/>
      <c r="H147" s="86"/>
      <c r="I147" s="86"/>
      <c r="J147" s="86"/>
    </row>
    <row r="148" spans="1:10" ht="15.75">
      <c r="A148" s="87" t="s">
        <v>32</v>
      </c>
      <c r="B148" s="87"/>
      <c r="C148" s="87"/>
      <c r="D148" s="87"/>
      <c r="E148" s="87"/>
      <c r="F148" s="87"/>
      <c r="G148" s="87"/>
      <c r="H148" s="87"/>
      <c r="I148" s="87"/>
      <c r="J148" s="87"/>
    </row>
    <row r="149" spans="1:10" ht="15.75">
      <c r="A149" s="88" t="s">
        <v>33</v>
      </c>
      <c r="B149" s="88"/>
      <c r="C149" s="88"/>
      <c r="D149" s="88"/>
      <c r="E149" s="88"/>
      <c r="F149" s="88"/>
      <c r="G149" s="88"/>
      <c r="H149" s="88"/>
      <c r="I149" s="88"/>
      <c r="J149" s="88"/>
    </row>
    <row r="150" spans="1:10" ht="22.5" customHeight="1">
      <c r="A150" s="98" t="s">
        <v>71</v>
      </c>
      <c r="B150" s="98"/>
      <c r="C150" s="98"/>
      <c r="D150" s="98"/>
      <c r="E150" s="98"/>
      <c r="F150" s="98"/>
      <c r="G150" s="98"/>
      <c r="H150" s="98"/>
      <c r="I150" s="98"/>
      <c r="J150" s="98"/>
    </row>
    <row r="151" spans="1:10" ht="29.25" customHeight="1">
      <c r="A151" s="99" t="s">
        <v>13</v>
      </c>
      <c r="B151" s="99"/>
      <c r="C151" s="99"/>
      <c r="D151" s="99"/>
      <c r="E151" s="99"/>
      <c r="F151" s="99"/>
      <c r="G151" s="99"/>
      <c r="H151" s="99"/>
      <c r="I151" s="99"/>
      <c r="J151" s="99"/>
    </row>
    <row r="152" spans="1:10" ht="27" customHeight="1">
      <c r="A152" s="3" t="s">
        <v>14</v>
      </c>
      <c r="B152" s="86" t="s">
        <v>61</v>
      </c>
      <c r="C152" s="86"/>
      <c r="D152" s="86"/>
      <c r="E152" s="86"/>
      <c r="F152" s="86"/>
      <c r="G152" s="86"/>
      <c r="H152" s="86"/>
      <c r="I152" s="86"/>
      <c r="J152" s="86"/>
    </row>
    <row r="153" spans="1:10" ht="64.5" customHeight="1">
      <c r="A153" s="4" t="s">
        <v>15</v>
      </c>
      <c r="B153" s="98" t="s">
        <v>62</v>
      </c>
      <c r="C153" s="98"/>
      <c r="D153" s="98"/>
      <c r="E153" s="98"/>
      <c r="F153" s="98"/>
      <c r="G153" s="98"/>
      <c r="H153" s="98"/>
      <c r="I153" s="98"/>
      <c r="J153" s="98"/>
    </row>
    <row r="154" spans="1:10" ht="22.5" customHeight="1">
      <c r="A154" s="4" t="s">
        <v>16</v>
      </c>
      <c r="B154" s="98" t="s">
        <v>63</v>
      </c>
      <c r="C154" s="98"/>
      <c r="D154" s="98"/>
      <c r="E154" s="98"/>
      <c r="F154" s="98"/>
      <c r="G154" s="98"/>
      <c r="H154" s="98"/>
      <c r="I154" s="98"/>
      <c r="J154" s="98"/>
    </row>
    <row r="155" spans="1:10" ht="36" customHeight="1">
      <c r="A155" s="4" t="s">
        <v>36</v>
      </c>
      <c r="B155" s="86" t="s">
        <v>117</v>
      </c>
      <c r="C155" s="86"/>
      <c r="D155" s="86"/>
      <c r="E155" s="86"/>
      <c r="F155" s="86"/>
      <c r="G155" s="86"/>
      <c r="H155" s="86"/>
      <c r="I155" s="86"/>
      <c r="J155" s="86"/>
    </row>
    <row r="156" spans="1:10" ht="15.75">
      <c r="A156" s="87" t="s">
        <v>17</v>
      </c>
      <c r="B156" s="87"/>
      <c r="C156" s="87"/>
      <c r="D156" s="87"/>
      <c r="E156" s="87"/>
      <c r="F156" s="87"/>
      <c r="G156" s="87"/>
      <c r="H156" s="87"/>
      <c r="I156" s="87"/>
      <c r="J156" s="87"/>
    </row>
    <row r="157" spans="1:10" ht="20.25" customHeight="1">
      <c r="A157" s="90" t="s">
        <v>18</v>
      </c>
      <c r="B157" s="90"/>
      <c r="C157" s="90"/>
      <c r="D157" s="90"/>
      <c r="E157" s="90"/>
      <c r="F157" s="90"/>
      <c r="G157" s="90"/>
      <c r="H157" s="90"/>
      <c r="I157" s="90"/>
      <c r="J157" s="90"/>
    </row>
    <row r="158" spans="1:10" ht="15">
      <c r="A158" s="96" t="s">
        <v>19</v>
      </c>
      <c r="B158" s="96"/>
      <c r="C158" s="96" t="s">
        <v>20</v>
      </c>
      <c r="D158" s="96"/>
      <c r="E158" s="96"/>
      <c r="F158" s="96" t="s">
        <v>21</v>
      </c>
      <c r="G158" s="96"/>
      <c r="H158" s="96"/>
      <c r="I158" s="96" t="s">
        <v>22</v>
      </c>
      <c r="J158" s="96"/>
    </row>
    <row r="159" spans="1:13" ht="15" customHeight="1">
      <c r="A159" s="93">
        <v>241240039</v>
      </c>
      <c r="B159" s="93"/>
      <c r="C159" s="94">
        <v>297026766.53</v>
      </c>
      <c r="D159" s="94"/>
      <c r="E159" s="94"/>
      <c r="F159" s="94">
        <v>162467082.13</v>
      </c>
      <c r="G159" s="94"/>
      <c r="H159" s="94"/>
      <c r="I159" s="95">
        <f>F159/C159</f>
        <v>0.5469779172699262</v>
      </c>
      <c r="J159" s="95"/>
      <c r="M159" s="25"/>
    </row>
    <row r="160" spans="1:10" ht="15.75">
      <c r="A160" s="90" t="s">
        <v>132</v>
      </c>
      <c r="B160" s="90"/>
      <c r="C160" s="90"/>
      <c r="D160" s="90"/>
      <c r="E160" s="90"/>
      <c r="F160" s="90"/>
      <c r="G160" s="90"/>
      <c r="H160" s="90"/>
      <c r="I160" s="90"/>
      <c r="J160" s="90"/>
    </row>
    <row r="161" spans="1:10" ht="15">
      <c r="A161" s="26"/>
      <c r="B161" s="26"/>
      <c r="C161" s="91" t="s">
        <v>45</v>
      </c>
      <c r="D161" s="92"/>
      <c r="E161" s="91" t="s">
        <v>130</v>
      </c>
      <c r="F161" s="92"/>
      <c r="G161" s="91" t="s">
        <v>131</v>
      </c>
      <c r="H161" s="91"/>
      <c r="I161" s="91" t="s">
        <v>23</v>
      </c>
      <c r="J161" s="92"/>
    </row>
    <row r="162" spans="1:12" ht="38.25">
      <c r="A162" s="13" t="s">
        <v>24</v>
      </c>
      <c r="B162" s="13" t="s">
        <v>25</v>
      </c>
      <c r="C162" s="13" t="s">
        <v>37</v>
      </c>
      <c r="D162" s="13" t="s">
        <v>38</v>
      </c>
      <c r="E162" s="13" t="s">
        <v>39</v>
      </c>
      <c r="F162" s="13" t="s">
        <v>40</v>
      </c>
      <c r="G162" s="13" t="s">
        <v>41</v>
      </c>
      <c r="H162" s="13" t="s">
        <v>42</v>
      </c>
      <c r="I162" s="13" t="s">
        <v>43</v>
      </c>
      <c r="J162" s="13" t="s">
        <v>44</v>
      </c>
      <c r="L162" s="25"/>
    </row>
    <row r="163" spans="1:13" ht="45.75" customHeight="1">
      <c r="A163" s="70" t="s">
        <v>89</v>
      </c>
      <c r="B163" s="71" t="s">
        <v>90</v>
      </c>
      <c r="C163" s="72">
        <v>3740</v>
      </c>
      <c r="D163" s="73">
        <v>12204509</v>
      </c>
      <c r="E163" s="58">
        <v>2425</v>
      </c>
      <c r="F163" s="58">
        <v>7913351</v>
      </c>
      <c r="G163" s="58">
        <v>7684</v>
      </c>
      <c r="H163" s="58">
        <v>4626300</v>
      </c>
      <c r="I163" s="59">
        <f>+#REF!/#REF!</f>
        <v>3.168659793814433</v>
      </c>
      <c r="J163" s="60">
        <f>+#REF!/#REF!</f>
        <v>0.5846195878332706</v>
      </c>
      <c r="L163" s="31"/>
      <c r="M163" s="32"/>
    </row>
    <row r="164" spans="1:13" ht="40.5" customHeight="1">
      <c r="A164" s="70" t="s">
        <v>88</v>
      </c>
      <c r="B164" s="71" t="s">
        <v>91</v>
      </c>
      <c r="C164" s="72">
        <v>5550</v>
      </c>
      <c r="D164" s="73">
        <v>33443407</v>
      </c>
      <c r="E164" s="74">
        <v>670</v>
      </c>
      <c r="F164" s="58">
        <v>18728308</v>
      </c>
      <c r="G164" s="57">
        <v>699</v>
      </c>
      <c r="H164" s="58">
        <v>53088489.41</v>
      </c>
      <c r="I164" s="59">
        <f>+#REF!/#REF!</f>
        <v>1.0432835820895523</v>
      </c>
      <c r="J164" s="60">
        <f>+#REF!/#REF!</f>
        <v>2.8346655453338334</v>
      </c>
      <c r="K164" s="52"/>
      <c r="L164" s="31"/>
      <c r="M164" s="32"/>
    </row>
    <row r="165" spans="1:12" ht="15.75">
      <c r="A165" s="89" t="s">
        <v>26</v>
      </c>
      <c r="B165" s="89"/>
      <c r="C165" s="89"/>
      <c r="D165" s="89"/>
      <c r="E165" s="89"/>
      <c r="F165" s="89"/>
      <c r="G165" s="89"/>
      <c r="H165" s="89"/>
      <c r="I165" s="89"/>
      <c r="J165" s="89"/>
      <c r="L165" s="28"/>
    </row>
    <row r="166" spans="1:12" ht="15.75">
      <c r="A166" s="90" t="s">
        <v>27</v>
      </c>
      <c r="B166" s="90"/>
      <c r="C166" s="90"/>
      <c r="D166" s="90"/>
      <c r="E166" s="90"/>
      <c r="F166" s="90"/>
      <c r="G166" s="90"/>
      <c r="H166" s="90"/>
      <c r="I166" s="90"/>
      <c r="J166" s="90"/>
      <c r="L166" s="28"/>
    </row>
    <row r="167" spans="1:12" ht="19.5" customHeight="1">
      <c r="A167" s="10" t="s">
        <v>28</v>
      </c>
      <c r="B167" s="86" t="s">
        <v>89</v>
      </c>
      <c r="C167" s="86"/>
      <c r="D167" s="86"/>
      <c r="E167" s="86"/>
      <c r="F167" s="86"/>
      <c r="G167" s="86"/>
      <c r="H167" s="86"/>
      <c r="I167" s="86"/>
      <c r="J167" s="86"/>
      <c r="L167" s="29"/>
    </row>
    <row r="168" spans="1:14" ht="38.25" customHeight="1">
      <c r="A168" s="10" t="s">
        <v>29</v>
      </c>
      <c r="B168" s="86" t="s">
        <v>60</v>
      </c>
      <c r="C168" s="86"/>
      <c r="D168" s="86"/>
      <c r="E168" s="86"/>
      <c r="F168" s="86"/>
      <c r="G168" s="86"/>
      <c r="H168" s="86"/>
      <c r="I168" s="86"/>
      <c r="J168" s="86"/>
      <c r="L168" s="20"/>
      <c r="N168" s="28"/>
    </row>
    <row r="169" spans="1:14" ht="51" customHeight="1">
      <c r="A169" s="10" t="s">
        <v>30</v>
      </c>
      <c r="B169" s="86" t="s">
        <v>148</v>
      </c>
      <c r="C169" s="86"/>
      <c r="D169" s="86"/>
      <c r="E169" s="86"/>
      <c r="F169" s="86"/>
      <c r="G169" s="86"/>
      <c r="H169" s="86"/>
      <c r="I169" s="86"/>
      <c r="J169" s="86"/>
      <c r="L169" s="29"/>
      <c r="N169" s="30"/>
    </row>
    <row r="170" spans="1:12" ht="156.75" customHeight="1">
      <c r="A170" s="10" t="s">
        <v>31</v>
      </c>
      <c r="B170" s="86" t="s">
        <v>144</v>
      </c>
      <c r="C170" s="86"/>
      <c r="D170" s="86"/>
      <c r="E170" s="86"/>
      <c r="F170" s="86"/>
      <c r="G170" s="86"/>
      <c r="H170" s="86"/>
      <c r="I170" s="86"/>
      <c r="J170" s="86"/>
      <c r="L170" s="28"/>
    </row>
    <row r="171" spans="1:12" ht="15.75">
      <c r="A171" s="87" t="s">
        <v>32</v>
      </c>
      <c r="B171" s="87"/>
      <c r="C171" s="87"/>
      <c r="D171" s="87"/>
      <c r="E171" s="87"/>
      <c r="F171" s="87"/>
      <c r="G171" s="87"/>
      <c r="H171" s="87"/>
      <c r="I171" s="87"/>
      <c r="J171" s="87"/>
      <c r="L171" s="28"/>
    </row>
    <row r="172" spans="1:12" ht="15.75">
      <c r="A172" s="88" t="s">
        <v>33</v>
      </c>
      <c r="B172" s="88"/>
      <c r="C172" s="88"/>
      <c r="D172" s="88"/>
      <c r="E172" s="88"/>
      <c r="F172" s="88"/>
      <c r="G172" s="88"/>
      <c r="H172" s="88"/>
      <c r="I172" s="88"/>
      <c r="J172" s="88"/>
      <c r="L172" s="28"/>
    </row>
    <row r="173" spans="1:12" ht="32.25" customHeight="1">
      <c r="A173" s="86" t="s">
        <v>125</v>
      </c>
      <c r="B173" s="86"/>
      <c r="C173" s="86"/>
      <c r="D173" s="86"/>
      <c r="E173" s="86"/>
      <c r="F173" s="86"/>
      <c r="G173" s="86"/>
      <c r="H173" s="86"/>
      <c r="I173" s="86"/>
      <c r="J173" s="86"/>
      <c r="L173" s="28"/>
    </row>
    <row r="174" spans="1:10" ht="31.5" customHeight="1">
      <c r="A174" s="89" t="s">
        <v>26</v>
      </c>
      <c r="B174" s="89"/>
      <c r="C174" s="89"/>
      <c r="D174" s="89"/>
      <c r="E174" s="89"/>
      <c r="F174" s="89"/>
      <c r="G174" s="89"/>
      <c r="H174" s="89"/>
      <c r="I174" s="89"/>
      <c r="J174" s="89"/>
    </row>
    <row r="175" spans="1:10" ht="21" customHeight="1">
      <c r="A175" s="90" t="s">
        <v>27</v>
      </c>
      <c r="B175" s="90"/>
      <c r="C175" s="90"/>
      <c r="D175" s="90"/>
      <c r="E175" s="90"/>
      <c r="F175" s="90"/>
      <c r="G175" s="90"/>
      <c r="H175" s="90"/>
      <c r="I175" s="90"/>
      <c r="J175" s="90"/>
    </row>
    <row r="176" spans="1:10" ht="33.75" customHeight="1">
      <c r="A176" s="10" t="s">
        <v>28</v>
      </c>
      <c r="B176" s="86" t="s">
        <v>88</v>
      </c>
      <c r="C176" s="86"/>
      <c r="D176" s="86"/>
      <c r="E176" s="86"/>
      <c r="F176" s="86"/>
      <c r="G176" s="86"/>
      <c r="H176" s="86"/>
      <c r="I176" s="86"/>
      <c r="J176" s="86"/>
    </row>
    <row r="177" spans="1:12" ht="42" customHeight="1">
      <c r="A177" s="10" t="s">
        <v>29</v>
      </c>
      <c r="B177" s="86" t="s">
        <v>59</v>
      </c>
      <c r="C177" s="86"/>
      <c r="D177" s="86"/>
      <c r="E177" s="86"/>
      <c r="F177" s="86"/>
      <c r="G177" s="86"/>
      <c r="H177" s="86"/>
      <c r="I177" s="86"/>
      <c r="J177" s="86"/>
      <c r="L177" s="18"/>
    </row>
    <row r="178" spans="1:10" ht="63" customHeight="1">
      <c r="A178" s="10" t="s">
        <v>30</v>
      </c>
      <c r="B178" s="86" t="s">
        <v>164</v>
      </c>
      <c r="C178" s="86"/>
      <c r="D178" s="86"/>
      <c r="E178" s="86"/>
      <c r="F178" s="86"/>
      <c r="G178" s="86"/>
      <c r="H178" s="86"/>
      <c r="I178" s="86"/>
      <c r="J178" s="86"/>
    </row>
    <row r="179" spans="1:10" ht="96.75" customHeight="1">
      <c r="A179" s="10" t="s">
        <v>31</v>
      </c>
      <c r="B179" s="86" t="s">
        <v>145</v>
      </c>
      <c r="C179" s="86"/>
      <c r="D179" s="86"/>
      <c r="E179" s="86"/>
      <c r="F179" s="86"/>
      <c r="G179" s="86"/>
      <c r="H179" s="86"/>
      <c r="I179" s="86"/>
      <c r="J179" s="86"/>
    </row>
    <row r="180" spans="1:10" ht="17.25" customHeight="1">
      <c r="A180" s="87" t="s">
        <v>32</v>
      </c>
      <c r="B180" s="87"/>
      <c r="C180" s="87"/>
      <c r="D180" s="87"/>
      <c r="E180" s="87"/>
      <c r="F180" s="87"/>
      <c r="G180" s="87"/>
      <c r="H180" s="87"/>
      <c r="I180" s="87"/>
      <c r="J180" s="87"/>
    </row>
    <row r="181" spans="1:10" ht="18" customHeight="1">
      <c r="A181" s="88" t="s">
        <v>33</v>
      </c>
      <c r="B181" s="88"/>
      <c r="C181" s="88"/>
      <c r="D181" s="88"/>
      <c r="E181" s="88"/>
      <c r="F181" s="88"/>
      <c r="G181" s="88"/>
      <c r="H181" s="88"/>
      <c r="I181" s="88"/>
      <c r="J181" s="88"/>
    </row>
    <row r="182" spans="1:10" ht="29.25" customHeight="1">
      <c r="A182" s="97" t="s">
        <v>71</v>
      </c>
      <c r="B182" s="97"/>
      <c r="C182" s="97"/>
      <c r="D182" s="97"/>
      <c r="E182" s="97"/>
      <c r="F182" s="97"/>
      <c r="G182" s="97"/>
      <c r="H182" s="97"/>
      <c r="I182" s="97"/>
      <c r="J182" s="97"/>
    </row>
    <row r="183" spans="1:10" ht="38.25" customHeight="1">
      <c r="A183" s="99" t="s">
        <v>13</v>
      </c>
      <c r="B183" s="99"/>
      <c r="C183" s="99"/>
      <c r="D183" s="99"/>
      <c r="E183" s="99"/>
      <c r="F183" s="99"/>
      <c r="G183" s="99"/>
      <c r="H183" s="99"/>
      <c r="I183" s="99"/>
      <c r="J183" s="99"/>
    </row>
    <row r="184" spans="1:10" ht="23.25" customHeight="1">
      <c r="A184" s="14" t="s">
        <v>14</v>
      </c>
      <c r="B184" s="120" t="s">
        <v>109</v>
      </c>
      <c r="C184" s="120"/>
      <c r="D184" s="120"/>
      <c r="E184" s="120"/>
      <c r="F184" s="120"/>
      <c r="G184" s="120"/>
      <c r="H184" s="120"/>
      <c r="I184" s="120"/>
      <c r="J184" s="120"/>
    </row>
    <row r="185" spans="1:10" ht="52.5" customHeight="1">
      <c r="A185" s="15" t="s">
        <v>15</v>
      </c>
      <c r="B185" s="120" t="s">
        <v>114</v>
      </c>
      <c r="C185" s="120"/>
      <c r="D185" s="120"/>
      <c r="E185" s="120"/>
      <c r="F185" s="120"/>
      <c r="G185" s="120"/>
      <c r="H185" s="120"/>
      <c r="I185" s="120"/>
      <c r="J185" s="120"/>
    </row>
    <row r="186" spans="1:10" ht="26.25" customHeight="1">
      <c r="A186" s="15" t="s">
        <v>16</v>
      </c>
      <c r="B186" s="120" t="s">
        <v>115</v>
      </c>
      <c r="C186" s="120"/>
      <c r="D186" s="120"/>
      <c r="E186" s="120"/>
      <c r="F186" s="120"/>
      <c r="G186" s="120"/>
      <c r="H186" s="120"/>
      <c r="I186" s="120"/>
      <c r="J186" s="120"/>
    </row>
    <row r="187" spans="1:10" ht="32.25" customHeight="1">
      <c r="A187" s="15" t="s">
        <v>36</v>
      </c>
      <c r="B187" s="120" t="s">
        <v>127</v>
      </c>
      <c r="C187" s="120"/>
      <c r="D187" s="120"/>
      <c r="E187" s="120"/>
      <c r="F187" s="120"/>
      <c r="G187" s="120"/>
      <c r="H187" s="120"/>
      <c r="I187" s="120"/>
      <c r="J187" s="120"/>
    </row>
    <row r="188" spans="1:10" ht="27" customHeight="1">
      <c r="A188" s="87" t="s">
        <v>17</v>
      </c>
      <c r="B188" s="87"/>
      <c r="C188" s="87"/>
      <c r="D188" s="87"/>
      <c r="E188" s="87"/>
      <c r="F188" s="87"/>
      <c r="G188" s="87"/>
      <c r="H188" s="87"/>
      <c r="I188" s="87"/>
      <c r="J188" s="87"/>
    </row>
    <row r="189" spans="1:10" ht="19.5" customHeight="1">
      <c r="A189" s="90" t="s">
        <v>18</v>
      </c>
      <c r="B189" s="90"/>
      <c r="C189" s="90"/>
      <c r="D189" s="90"/>
      <c r="E189" s="90"/>
      <c r="F189" s="90"/>
      <c r="G189" s="90"/>
      <c r="H189" s="90"/>
      <c r="I189" s="90"/>
      <c r="J189" s="90"/>
    </row>
    <row r="190" spans="1:10" ht="38.25" customHeight="1">
      <c r="A190" s="121" t="s">
        <v>19</v>
      </c>
      <c r="B190" s="121"/>
      <c r="C190" s="121" t="s">
        <v>20</v>
      </c>
      <c r="D190" s="121"/>
      <c r="E190" s="121"/>
      <c r="F190" s="121" t="s">
        <v>21</v>
      </c>
      <c r="G190" s="121"/>
      <c r="H190" s="121"/>
      <c r="I190" s="121" t="s">
        <v>22</v>
      </c>
      <c r="J190" s="121"/>
    </row>
    <row r="191" spans="1:13" ht="25.5" customHeight="1">
      <c r="A191" s="124">
        <v>50000000</v>
      </c>
      <c r="B191" s="124"/>
      <c r="C191" s="125">
        <v>28943680</v>
      </c>
      <c r="D191" s="125"/>
      <c r="E191" s="125"/>
      <c r="F191" s="125">
        <v>27215837.6</v>
      </c>
      <c r="G191" s="125"/>
      <c r="H191" s="125"/>
      <c r="I191" s="126">
        <f>F191/C191</f>
        <v>0.9403032924631561</v>
      </c>
      <c r="J191" s="126"/>
      <c r="L191" s="25"/>
      <c r="M191" s="25"/>
    </row>
    <row r="192" spans="1:10" ht="21.75" customHeight="1">
      <c r="A192" s="90" t="s">
        <v>132</v>
      </c>
      <c r="B192" s="90"/>
      <c r="C192" s="90"/>
      <c r="D192" s="90"/>
      <c r="E192" s="90"/>
      <c r="F192" s="90"/>
      <c r="G192" s="90"/>
      <c r="H192" s="90"/>
      <c r="I192" s="90"/>
      <c r="J192" s="90"/>
    </row>
    <row r="193" spans="1:10" ht="25.5" customHeight="1">
      <c r="A193" s="16"/>
      <c r="B193" s="16"/>
      <c r="C193" s="127" t="s">
        <v>45</v>
      </c>
      <c r="D193" s="128"/>
      <c r="E193" s="127" t="s">
        <v>133</v>
      </c>
      <c r="F193" s="128"/>
      <c r="G193" s="127" t="s">
        <v>134</v>
      </c>
      <c r="H193" s="127"/>
      <c r="I193" s="127" t="s">
        <v>23</v>
      </c>
      <c r="J193" s="128"/>
    </row>
    <row r="194" spans="1:10" ht="51.75" customHeight="1">
      <c r="A194" s="23" t="s">
        <v>24</v>
      </c>
      <c r="B194" s="23" t="s">
        <v>25</v>
      </c>
      <c r="C194" s="23" t="s">
        <v>37</v>
      </c>
      <c r="D194" s="23" t="s">
        <v>38</v>
      </c>
      <c r="E194" s="23" t="s">
        <v>39</v>
      </c>
      <c r="F194" s="23" t="s">
        <v>40</v>
      </c>
      <c r="G194" s="23" t="s">
        <v>41</v>
      </c>
      <c r="H194" s="23" t="s">
        <v>42</v>
      </c>
      <c r="I194" s="23" t="s">
        <v>43</v>
      </c>
      <c r="J194" s="23" t="s">
        <v>44</v>
      </c>
    </row>
    <row r="195" spans="1:12" ht="74.25" customHeight="1">
      <c r="A195" s="53" t="s">
        <v>111</v>
      </c>
      <c r="B195" s="54" t="s">
        <v>110</v>
      </c>
      <c r="C195" s="55">
        <v>10</v>
      </c>
      <c r="D195" s="56">
        <v>50000000</v>
      </c>
      <c r="E195" s="57">
        <v>5</v>
      </c>
      <c r="F195" s="58">
        <v>25000000</v>
      </c>
      <c r="G195" s="57">
        <v>5</v>
      </c>
      <c r="H195" s="58">
        <v>16536899.06</v>
      </c>
      <c r="I195" s="59">
        <f>+#REF!/#REF!</f>
        <v>1</v>
      </c>
      <c r="J195" s="60">
        <f>+#REF!/#REF!</f>
        <v>0.6614759624000001</v>
      </c>
      <c r="L195" s="27"/>
    </row>
    <row r="196" spans="1:10" ht="26.25" customHeight="1">
      <c r="A196" s="89" t="s">
        <v>26</v>
      </c>
      <c r="B196" s="89"/>
      <c r="C196" s="89"/>
      <c r="D196" s="89"/>
      <c r="E196" s="89"/>
      <c r="F196" s="89"/>
      <c r="G196" s="89"/>
      <c r="H196" s="89"/>
      <c r="I196" s="89"/>
      <c r="J196" s="89"/>
    </row>
    <row r="197" spans="1:10" ht="24" customHeight="1">
      <c r="A197" s="90" t="s">
        <v>27</v>
      </c>
      <c r="B197" s="90"/>
      <c r="C197" s="90"/>
      <c r="D197" s="90"/>
      <c r="E197" s="90"/>
      <c r="F197" s="90"/>
      <c r="G197" s="90"/>
      <c r="H197" s="90"/>
      <c r="I197" s="90"/>
      <c r="J197" s="90"/>
    </row>
    <row r="198" spans="1:10" ht="23.25" customHeight="1">
      <c r="A198" s="17" t="s">
        <v>28</v>
      </c>
      <c r="B198" s="120" t="s">
        <v>113</v>
      </c>
      <c r="C198" s="120"/>
      <c r="D198" s="120"/>
      <c r="E198" s="120"/>
      <c r="F198" s="120"/>
      <c r="G198" s="120"/>
      <c r="H198" s="120"/>
      <c r="I198" s="120"/>
      <c r="J198" s="120"/>
    </row>
    <row r="199" spans="1:10" ht="52.5" customHeight="1">
      <c r="A199" s="17" t="s">
        <v>29</v>
      </c>
      <c r="B199" s="120" t="s">
        <v>112</v>
      </c>
      <c r="C199" s="120"/>
      <c r="D199" s="120"/>
      <c r="E199" s="120"/>
      <c r="F199" s="120"/>
      <c r="G199" s="120"/>
      <c r="H199" s="120"/>
      <c r="I199" s="120"/>
      <c r="J199" s="120"/>
    </row>
    <row r="200" spans="1:10" ht="76.5" customHeight="1">
      <c r="A200" s="79" t="s">
        <v>30</v>
      </c>
      <c r="B200" s="120" t="s">
        <v>147</v>
      </c>
      <c r="C200" s="120"/>
      <c r="D200" s="120"/>
      <c r="E200" s="120"/>
      <c r="F200" s="120"/>
      <c r="G200" s="120"/>
      <c r="H200" s="120"/>
      <c r="I200" s="120"/>
      <c r="J200" s="120"/>
    </row>
    <row r="201" spans="1:10" ht="78.75" customHeight="1">
      <c r="A201" s="79" t="s">
        <v>31</v>
      </c>
      <c r="B201" s="120" t="s">
        <v>146</v>
      </c>
      <c r="C201" s="120"/>
      <c r="D201" s="120"/>
      <c r="E201" s="120"/>
      <c r="F201" s="120"/>
      <c r="G201" s="120"/>
      <c r="H201" s="120"/>
      <c r="I201" s="120"/>
      <c r="J201" s="120"/>
    </row>
    <row r="202" spans="1:10" ht="25.5" customHeight="1">
      <c r="A202" s="100" t="s">
        <v>158</v>
      </c>
      <c r="B202" s="100"/>
      <c r="C202" s="100"/>
      <c r="D202" s="100"/>
      <c r="E202" s="100"/>
      <c r="F202" s="100"/>
      <c r="G202" s="100"/>
      <c r="H202" s="100"/>
      <c r="I202" s="100"/>
      <c r="J202" s="100"/>
    </row>
    <row r="203" spans="1:10" ht="21.75" customHeight="1">
      <c r="A203" s="101" t="s">
        <v>33</v>
      </c>
      <c r="B203" s="101"/>
      <c r="C203" s="101"/>
      <c r="D203" s="101"/>
      <c r="E203" s="101"/>
      <c r="F203" s="101"/>
      <c r="G203" s="101"/>
      <c r="H203" s="101"/>
      <c r="I203" s="101"/>
      <c r="J203" s="101"/>
    </row>
    <row r="204" spans="1:10" ht="27.75" customHeight="1">
      <c r="A204" s="86" t="s">
        <v>125</v>
      </c>
      <c r="B204" s="86"/>
      <c r="C204" s="86"/>
      <c r="D204" s="86"/>
      <c r="E204" s="86"/>
      <c r="F204" s="86"/>
      <c r="G204" s="86"/>
      <c r="H204" s="86"/>
      <c r="I204" s="86"/>
      <c r="J204" s="86"/>
    </row>
    <row r="205" spans="1:10" ht="18.75" customHeight="1">
      <c r="A205" s="122"/>
      <c r="B205" s="122"/>
      <c r="C205" s="122"/>
      <c r="D205" s="122"/>
      <c r="E205" s="122"/>
      <c r="F205" s="122"/>
      <c r="G205" s="122"/>
      <c r="H205" s="122"/>
      <c r="I205" s="122"/>
      <c r="J205" s="122"/>
    </row>
    <row r="207" ht="18" customHeight="1"/>
    <row r="208" spans="1:27" ht="15">
      <c r="A208" s="113" t="s">
        <v>93</v>
      </c>
      <c r="B208" s="113"/>
      <c r="C208" s="113"/>
      <c r="D208" s="113"/>
      <c r="E208" s="113"/>
      <c r="F208" s="113"/>
      <c r="G208" s="113"/>
      <c r="H208" s="113"/>
      <c r="I208" s="113"/>
      <c r="J208" s="113"/>
      <c r="K208" s="9"/>
      <c r="L208" s="9"/>
      <c r="M208" s="9"/>
      <c r="N208" s="9"/>
      <c r="O208" s="9"/>
      <c r="P208" s="9"/>
      <c r="Q208" s="9"/>
      <c r="R208" s="9"/>
      <c r="S208" s="9"/>
      <c r="T208" s="9"/>
      <c r="U208" s="9"/>
      <c r="V208" s="9"/>
      <c r="W208" s="9"/>
      <c r="X208" s="9"/>
      <c r="Y208" s="9"/>
      <c r="Z208" s="8"/>
      <c r="AA208" s="8"/>
    </row>
    <row r="209" spans="1:27" ht="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5">
      <c r="A210" s="113" t="s">
        <v>94</v>
      </c>
      <c r="B210" s="113"/>
      <c r="C210" s="9"/>
      <c r="D210" s="9"/>
      <c r="E210" s="9"/>
      <c r="F210" s="113" t="s">
        <v>95</v>
      </c>
      <c r="G210" s="113"/>
      <c r="H210" s="113"/>
      <c r="I210" s="113"/>
      <c r="J210" s="113"/>
      <c r="K210" s="8"/>
      <c r="L210" s="8"/>
      <c r="M210" s="8"/>
      <c r="N210" s="8"/>
      <c r="O210" s="8"/>
      <c r="P210" s="8"/>
      <c r="Q210" s="8"/>
      <c r="S210" s="9"/>
      <c r="T210" s="9"/>
      <c r="U210" s="9"/>
      <c r="V210" s="9"/>
      <c r="W210" s="9"/>
      <c r="X210" s="9"/>
      <c r="Y210" s="9"/>
      <c r="Z210" s="9"/>
      <c r="AA210" s="9"/>
    </row>
    <row r="211" spans="1:27" ht="15">
      <c r="A211" s="112" t="s">
        <v>96</v>
      </c>
      <c r="B211" s="112"/>
      <c r="C211" s="8"/>
      <c r="D211" s="8"/>
      <c r="E211" s="8"/>
      <c r="F211" s="112" t="s">
        <v>97</v>
      </c>
      <c r="G211" s="112"/>
      <c r="H211" s="112"/>
      <c r="I211" s="112"/>
      <c r="J211" s="112"/>
      <c r="K211" s="8"/>
      <c r="L211" s="8"/>
      <c r="M211" s="8"/>
      <c r="N211" s="8"/>
      <c r="O211" s="8"/>
      <c r="P211" s="8"/>
      <c r="Q211" s="8"/>
      <c r="S211" s="8"/>
      <c r="T211" s="8"/>
      <c r="U211" s="8"/>
      <c r="V211" s="8"/>
      <c r="W211" s="8"/>
      <c r="X211" s="8"/>
      <c r="Y211" s="8"/>
      <c r="Z211" s="8"/>
      <c r="AA211" s="8"/>
    </row>
    <row r="212" spans="1:27" ht="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5">
      <c r="A214" s="113" t="s">
        <v>98</v>
      </c>
      <c r="B214" s="113"/>
      <c r="C214" s="113"/>
      <c r="D214" s="113"/>
      <c r="E214" s="113"/>
      <c r="F214" s="113"/>
      <c r="G214" s="113"/>
      <c r="H214" s="113"/>
      <c r="I214" s="113"/>
      <c r="J214" s="113"/>
      <c r="K214" s="8"/>
      <c r="L214" s="8"/>
      <c r="M214" s="8"/>
      <c r="N214" s="8"/>
      <c r="O214" s="113"/>
      <c r="P214" s="113"/>
      <c r="Q214" s="113"/>
      <c r="R214" s="113"/>
      <c r="S214" s="113"/>
      <c r="T214" s="113"/>
      <c r="U214" s="113"/>
      <c r="V214" s="113"/>
      <c r="W214" s="8"/>
      <c r="X214" s="8"/>
      <c r="Y214" s="8"/>
      <c r="Z214" s="8"/>
      <c r="AA214" s="8"/>
    </row>
    <row r="215" spans="1:27" ht="15">
      <c r="A215" s="112" t="s">
        <v>99</v>
      </c>
      <c r="B215" s="112"/>
      <c r="C215" s="112"/>
      <c r="D215" s="112"/>
      <c r="E215" s="112"/>
      <c r="F215" s="112"/>
      <c r="G215" s="112"/>
      <c r="H215" s="112"/>
      <c r="I215" s="112"/>
      <c r="J215" s="112"/>
      <c r="K215" s="8"/>
      <c r="L215" s="8"/>
      <c r="M215" s="8"/>
      <c r="N215" s="8"/>
      <c r="O215" s="8"/>
      <c r="P215" s="8"/>
      <c r="Q215" s="8"/>
      <c r="R215" s="8"/>
      <c r="S215" s="8"/>
      <c r="T215" s="8"/>
      <c r="U215" s="8"/>
      <c r="V215" s="8"/>
      <c r="W215" s="8"/>
      <c r="X215" s="8"/>
      <c r="Y215" s="8"/>
      <c r="Z215" s="8"/>
      <c r="AA215" s="8"/>
    </row>
    <row r="216" spans="2:27" ht="15">
      <c r="B216" s="9"/>
      <c r="C216" s="9"/>
      <c r="D216" s="9"/>
      <c r="E216" s="9"/>
      <c r="F216" s="9"/>
      <c r="G216" s="9"/>
      <c r="H216" s="9"/>
      <c r="I216" s="9"/>
      <c r="J216" s="9"/>
      <c r="K216" s="9"/>
      <c r="L216" s="9"/>
      <c r="M216" s="9"/>
      <c r="N216" s="9"/>
      <c r="O216" s="9"/>
      <c r="P216" s="9"/>
      <c r="Q216" s="9"/>
      <c r="R216" s="9"/>
      <c r="S216" s="9"/>
      <c r="T216" s="9"/>
      <c r="U216" s="9"/>
      <c r="V216" s="9"/>
      <c r="W216" s="9"/>
      <c r="X216" s="9"/>
      <c r="Y216" s="9"/>
      <c r="Z216" s="8"/>
      <c r="AA216" s="8"/>
    </row>
    <row r="217" spans="2:27" ht="15">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sheetData>
  <mergeCells count="241">
    <mergeCell ref="A205:J205"/>
    <mergeCell ref="L91:S91"/>
    <mergeCell ref="A196:J196"/>
    <mergeCell ref="A197:J197"/>
    <mergeCell ref="B198:J198"/>
    <mergeCell ref="B199:J199"/>
    <mergeCell ref="B200:J200"/>
    <mergeCell ref="B201:J201"/>
    <mergeCell ref="A202:J202"/>
    <mergeCell ref="A203:J203"/>
    <mergeCell ref="A204:J204"/>
    <mergeCell ref="A191:B191"/>
    <mergeCell ref="C191:E191"/>
    <mergeCell ref="F191:H191"/>
    <mergeCell ref="I191:J191"/>
    <mergeCell ref="A192:J192"/>
    <mergeCell ref="C193:D193"/>
    <mergeCell ref="E193:F193"/>
    <mergeCell ref="G193:H193"/>
    <mergeCell ref="I193:J193"/>
    <mergeCell ref="A183:J183"/>
    <mergeCell ref="B184:J184"/>
    <mergeCell ref="B185:J185"/>
    <mergeCell ref="B186:J186"/>
    <mergeCell ref="B187:J187"/>
    <mergeCell ref="A188:J188"/>
    <mergeCell ref="A189:J189"/>
    <mergeCell ref="A190:B190"/>
    <mergeCell ref="C190:E190"/>
    <mergeCell ref="F190:H190"/>
    <mergeCell ref="I190:J190"/>
    <mergeCell ref="N57:P57"/>
    <mergeCell ref="B82:J82"/>
    <mergeCell ref="B83:J83"/>
    <mergeCell ref="B84:J84"/>
    <mergeCell ref="A85:J85"/>
    <mergeCell ref="A86:J86"/>
    <mergeCell ref="A97:J97"/>
    <mergeCell ref="A98:J98"/>
    <mergeCell ref="B99:J99"/>
    <mergeCell ref="B100:J100"/>
    <mergeCell ref="B101:J101"/>
    <mergeCell ref="B92:J92"/>
    <mergeCell ref="B93:J93"/>
    <mergeCell ref="A94:J94"/>
    <mergeCell ref="A95:J95"/>
    <mergeCell ref="A96:J96"/>
    <mergeCell ref="A107:J107"/>
    <mergeCell ref="Q57:S57"/>
    <mergeCell ref="T57:U57"/>
    <mergeCell ref="O214:V214"/>
    <mergeCell ref="A208:J208"/>
    <mergeCell ref="A210:B210"/>
    <mergeCell ref="A211:B211"/>
    <mergeCell ref="A214:J214"/>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A215:J215"/>
    <mergeCell ref="F210:J210"/>
    <mergeCell ref="F211:J211"/>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M11:V11"/>
    <mergeCell ref="A5:J5"/>
    <mergeCell ref="A6:J6"/>
    <mergeCell ref="A7:J7"/>
    <mergeCell ref="B1:J1"/>
    <mergeCell ref="B2:C2"/>
    <mergeCell ref="D2:H2"/>
    <mergeCell ref="B3:C3"/>
    <mergeCell ref="D3:H3"/>
    <mergeCell ref="A4:J4"/>
    <mergeCell ref="B9:J9"/>
    <mergeCell ref="B10:J10"/>
    <mergeCell ref="A1:A2"/>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A55:J55"/>
    <mergeCell ref="A49:J49"/>
    <mergeCell ref="B50:J5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B108:J108"/>
    <mergeCell ref="B109:J109"/>
    <mergeCell ref="B110:J110"/>
    <mergeCell ref="B111:J111"/>
    <mergeCell ref="B102:J102"/>
    <mergeCell ref="A103:J103"/>
    <mergeCell ref="A104:J104"/>
    <mergeCell ref="A105:J105"/>
    <mergeCell ref="A106:J106"/>
    <mergeCell ref="B118:J118"/>
    <mergeCell ref="B119:J119"/>
    <mergeCell ref="B120:J120"/>
    <mergeCell ref="A121:J121"/>
    <mergeCell ref="A122:J122"/>
    <mergeCell ref="A115:J115"/>
    <mergeCell ref="A116:J116"/>
    <mergeCell ref="B117:J117"/>
    <mergeCell ref="A112:J112"/>
    <mergeCell ref="A113:J113"/>
    <mergeCell ref="A114:J114"/>
    <mergeCell ref="B128:J128"/>
    <mergeCell ref="B129:J129"/>
    <mergeCell ref="A130:J130"/>
    <mergeCell ref="A131:J131"/>
    <mergeCell ref="A132:J132"/>
    <mergeCell ref="A123:J123"/>
    <mergeCell ref="A124:J124"/>
    <mergeCell ref="A125:J125"/>
    <mergeCell ref="B126:J126"/>
    <mergeCell ref="B127:J127"/>
    <mergeCell ref="B138:J138"/>
    <mergeCell ref="A139:J139"/>
    <mergeCell ref="A140:J140"/>
    <mergeCell ref="A141:J141"/>
    <mergeCell ref="A142:J142"/>
    <mergeCell ref="A133:J133"/>
    <mergeCell ref="A134:J134"/>
    <mergeCell ref="B135:J135"/>
    <mergeCell ref="B136:J136"/>
    <mergeCell ref="B137:J137"/>
    <mergeCell ref="A148:J148"/>
    <mergeCell ref="A149:J149"/>
    <mergeCell ref="A150:J150"/>
    <mergeCell ref="A143:J143"/>
    <mergeCell ref="B144:J144"/>
    <mergeCell ref="B145:J145"/>
    <mergeCell ref="B146:J146"/>
    <mergeCell ref="B147:J147"/>
    <mergeCell ref="I158:J158"/>
    <mergeCell ref="A151:J151"/>
    <mergeCell ref="B152:J152"/>
    <mergeCell ref="B153:J153"/>
    <mergeCell ref="B154:J154"/>
    <mergeCell ref="B167:J167"/>
    <mergeCell ref="B168:J168"/>
    <mergeCell ref="A180:J180"/>
    <mergeCell ref="A181:J181"/>
    <mergeCell ref="A182:J182"/>
    <mergeCell ref="A175:J175"/>
    <mergeCell ref="B176:J176"/>
    <mergeCell ref="B177:J177"/>
    <mergeCell ref="B178:J178"/>
    <mergeCell ref="B179:J179"/>
    <mergeCell ref="A174:J174"/>
    <mergeCell ref="B169:J169"/>
    <mergeCell ref="B170:J170"/>
    <mergeCell ref="A171:J171"/>
    <mergeCell ref="A172:J172"/>
    <mergeCell ref="A173:J173"/>
    <mergeCell ref="L73:T73"/>
    <mergeCell ref="L44:T44"/>
    <mergeCell ref="B35:J35"/>
    <mergeCell ref="B36:J36"/>
    <mergeCell ref="A39:J39"/>
    <mergeCell ref="A37:J37"/>
    <mergeCell ref="A38:J38"/>
    <mergeCell ref="A165:J165"/>
    <mergeCell ref="A166:J166"/>
    <mergeCell ref="C161:D161"/>
    <mergeCell ref="E161:F161"/>
    <mergeCell ref="G161:H161"/>
    <mergeCell ref="I161:J161"/>
    <mergeCell ref="A159:B159"/>
    <mergeCell ref="C159:E159"/>
    <mergeCell ref="F159:H159"/>
    <mergeCell ref="I159:J159"/>
    <mergeCell ref="A160:J160"/>
    <mergeCell ref="B155:J155"/>
    <mergeCell ref="A156:J156"/>
    <mergeCell ref="A157:J157"/>
    <mergeCell ref="A158:B158"/>
    <mergeCell ref="C158:E158"/>
    <mergeCell ref="F158:H158"/>
  </mergeCells>
  <dataValidations count="16" xWindow="989" yWindow="501">
    <dataValidation allowBlank="1" showInputMessage="1" showErrorMessage="1" prompt="Oportunidades de mejora identificadas" sqref="A96:J96 A182:J182 A204:J204 A78:J78 A87:J87 A205 A105:J105 A114:J114 A173:J173 A141:J141 A123:J123 A48 A132:J132 A150:J150 A39"/>
    <dataValidation allowBlank="1" showInputMessage="1" showErrorMessage="1" prompt="De existir desvío, explicar razones." sqref="B170:J170 B201:J201 B45:J45 L73:T73 B102:J102 B111:J111 B120:J120 B129:J129 B138:J138 B147:J147"/>
    <dataValidation allowBlank="1" showInputMessage="1" showErrorMessage="1" prompt="1. Describir lo plasmado en el presupuesto_x000a_2. Describir lo alcanzado en términos financieros y de producción " sqref="B200:J200 B83:J83 B92:J92 B101:J101 B110:J110 B119:J119 B128:J128 B137:J137 B146:J146 B74:J74 L44:T44 B36:J36 B44:J44 B169:J169 B178:J179"/>
    <dataValidation allowBlank="1" showInputMessage="1" showErrorMessage="1" prompt="¿En qué consiste el producto? su objetivo" sqref="B199:J199 B73:J73 B82:J82 B91:J91 B100:J100 B109:J109 B118:J118 B127:J127 B136:J136 B145:J145 B34:J34 B43:J43 B168:J168 B177:J177"/>
    <dataValidation allowBlank="1" showInputMessage="1" showErrorMessage="1" prompt="Nombre del producto" sqref="B198:J198 B72:J72 B81:J81 B90:J90 B99:J99 B108:J108 B117:J117 B126:J126 B135:J135 B144:J144 B33:J33 B42:J42 B167:J167 B176"/>
    <dataValidation allowBlank="1" showInputMessage="1" showErrorMessage="1" prompt="Monto ejecutado en el trimestre" sqref="H162:H164 H194:H195 H28:H30 H60:H69"/>
    <dataValidation allowBlank="1" showInputMessage="1" showErrorMessage="1" prompt="Meta alcanzada en el trimestre" sqref="G162:G164 G194:G195 G28:G30 E65:E66 E63 F69 G60:G66"/>
    <dataValidation allowBlank="1" showInputMessage="1" showErrorMessage="1" prompt="Monto presupuestado para el producto" sqref="D162:D164 E195 F194:F195 D194:D195 F162:F164 D29:E30 E61:E62 F28:F30 F60:F68 D60 E163:E164 D28"/>
    <dataValidation allowBlank="1" showInputMessage="1" showErrorMessage="1" prompt="Meta anual del indicador" sqref="C162:C164 E194 C194:C195 G67:G69 D61 C60:C69 E28 E60 E162 E64 E67:E69 C28:C30"/>
    <dataValidation allowBlank="1" showInputMessage="1" showErrorMessage="1" prompt="Nombre del indicador" sqref="B162:B164 B194:B195 B67 B60:B65 B28:B30"/>
    <dataValidation allowBlank="1" showInputMessage="1" showErrorMessage="1" prompt="Nombre de cada producto" sqref="A162:A164 A194:A195 A67 A60:A65 A28:A30"/>
    <dataValidation allowBlank="1" showInputMessage="1" showErrorMessage="1" prompt="¿En qué consiste el programa?" sqref="B153:J153 B185:J185 B51:J51 B19:J19"/>
    <dataValidation allowBlank="1" showInputMessage="1" showErrorMessage="1" prompt="Presupuesto del programa" sqref="N57 A191:B191 A159:B159 Q57 A57:B57 L57 A25:B25"/>
    <dataValidation allowBlank="1" showInputMessage="1" showErrorMessage="1" prompt="¿A quién va dirigido el programa?, ¿qué característica tiene esta población que requiere ser beneficiada?" sqref="B154:J154 B186:J186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49" r:id="rId6"/>
  <rowBreaks count="5" manualBreakCount="5">
    <brk id="44" max="16383" man="1"/>
    <brk id="75" max="16383" man="1"/>
    <brk id="110" max="16383" man="1"/>
    <brk id="138" max="16383" man="1"/>
    <brk id="170" max="16383" man="1"/>
  </rowBreaks>
  <drawing r:id="rId5"/>
  <tableParts>
    <tablePart r:id="rId4"/>
    <tablePart r:id="rId3"/>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cp:lastPrinted>2023-01-17T20:03:41Z</cp:lastPrinted>
  <dcterms:created xsi:type="dcterms:W3CDTF">2021-03-22T15:50:10Z</dcterms:created>
  <dcterms:modified xsi:type="dcterms:W3CDTF">2023-01-17T20:04:37Z</dcterms:modified>
  <cp:category/>
  <cp:version/>
  <cp:contentType/>
  <cp:contentStatus/>
</cp:coreProperties>
</file>