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defaultThemeVersion="166925"/>
  <bookViews>
    <workbookView xWindow="65416" yWindow="65416" windowWidth="24240" windowHeight="13140" activeTab="0"/>
  </bookViews>
  <sheets>
    <sheet name="Hoja1" sheetId="1" r:id="rId1"/>
    <sheet name="Sheet1" sheetId="2" r:id="rId2"/>
  </sheets>
  <externalReferences>
    <externalReference r:id="rId5"/>
  </externalReferences>
  <definedNames>
    <definedName name="_xlnm.Print_Area" localSheetId="0">'Hoja1'!$A$1:$J$215</definedName>
  </definedNames>
  <calcPr calcId="191029"/>
  <extLst/>
</workbook>
</file>

<file path=xl/sharedStrings.xml><?xml version="1.0" encoding="utf-8"?>
<sst xmlns="http://schemas.openxmlformats.org/spreadsheetml/2006/main" count="360" uniqueCount="167">
  <si>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</si>
  <si>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</si>
  <si>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</si>
  <si>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</si>
  <si>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</si>
  <si>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</si>
  <si>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</si>
  <si>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</si>
  <si>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</si>
  <si>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</si>
  <si>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</si>
  <si>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</si>
  <si>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</si>
  <si>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</si>
  <si>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</si>
  <si>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</si>
  <si>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</si>
  <si>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</si>
  <si>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</si>
  <si>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</si>
  <si>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</si>
  <si>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</si>
  <si>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</si>
  <si>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</si>
  <si>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</si>
  <si>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</si>
  <si>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</si>
  <si>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</si>
  <si>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</si>
  <si>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</si>
  <si>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</si>
  <si>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</si>
  <si>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</si>
  <si>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</si>
  <si>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</si>
  <si>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</si>
  <si>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</si>
  <si>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</si>
  <si>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</si>
  <si>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</si>
  <si>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</si>
  <si>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</si>
  <si>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</si>
  <si>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</si>
  <si>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</si>
  <si>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</si>
  <si>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</si>
  <si>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</si>
  <si>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</si>
  <si>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</si>
  <si>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</si>
  <si>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</si>
  <si>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</si>
  <si>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</si>
  <si>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</si>
  <si>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</si>
  <si>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</si>
  <si>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</si>
  <si>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</si>
  <si>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</si>
  <si>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</si>
  <si>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</si>
  <si>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</si>
  <si>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</si>
  <si>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</si>
  <si>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</si>
  <si>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</si>
  <si>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</si>
  <si>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</si>
  <si>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</si>
  <si>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</si>
  <si>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</si>
  <si>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</si>
  <si>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</si>
  <si>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</si>
  <si>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</si>
  <si>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</si>
  <si>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</si>
  <si>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</si>
  <si>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</si>
  <si>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</si>
  <si>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</si>
  <si>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</si>
  <si>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</si>
  <si>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</si>
  <si>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</si>
  <si>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</si>
  <si>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</si>
  <si>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</si>
  <si>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</si>
  <si>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</si>
  <si>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</si>
  <si>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</si>
  <si>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</si>
  <si>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</si>
  <si>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</si>
  <si>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</si>
  <si>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</si>
  <si>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</si>
  <si>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</si>
  <si>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</si>
  <si>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</si>
  <si>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</si>
  <si>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</si>
  <si>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</si>
  <si>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</si>
  <si>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</si>
  <si>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</si>
  <si>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</si>
  <si>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</si>
  <si>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</si>
  <si>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</si>
  <si>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</si>
  <si>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</si>
  <si>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</si>
  <si>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</si>
  <si>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</si>
  <si>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</si>
  <si>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</si>
  <si>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</si>
  <si>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</si>
  <si>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</si>
  <si>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</si>
  <si>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</si>
  <si>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</si>
  <si>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</si>
  <si>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</si>
  <si>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Incrementar la tasa de crecimiento de las Normas Dominicana de Calidad (NORDOM), oficializadas por el CODOCA, de un 10% en el año 2019 a un 12% en el año 2022.</t>
  </si>
  <si>
    <t>Aumentar la tasa de crecimiento del sector manufactura local de 3.6, promedio anual 2017-2019, a 3.8% en el 2022.</t>
  </si>
  <si>
    <t>Informe de Evaluación Anual de las Metas Físicas - Financieras (Año 2022)</t>
  </si>
  <si>
    <t>Programación Anual</t>
  </si>
  <si>
    <t>Ejecución Anual</t>
  </si>
  <si>
    <t>Seguimiento a proveedores para la oportuna presentación de facturas para el pago de compromisos.</t>
  </si>
  <si>
    <t>Se incluyó para el 2023 en el presupuesto del producto la nómina del personal que aporta de manera directa al producto, y se aseguró la disponibilidad presupuestaria en las demás cuentas.</t>
  </si>
  <si>
    <t xml:space="preserve">Durante el período de enero - diciembre 2022, un total de 11,106 empresas fueron certificadas como Mipymes, logrando responder de manera oportuna el 100% de las solicitudes de servicios que cumplieron con las normativas vigentes. </t>
  </si>
  <si>
    <t>El producto no presentó desvíos físicos relevantes durante el período.
Con relación a la ejecución del presupuesto, se presentó un desvío de 7% por debajo de lo programado, debido a de que el gasto en que se incurre el producto es principalmente viáticos, y durante el año, las certificaciones recibidas y trabajadas no requirieron en su totalidad el desarrollo de inspección, por lo que no fue necesario la ejecución del total de presupuesto destinado para viáticos.</t>
  </si>
  <si>
    <t>Durante el año 2022, a través del Viceministerio de Comercio Exterior se desarrollaron 13 eventos de capacitación para el fortalecimiento de las capacidades en materia de exportación, mediante los cuales, fueron capacitadas un total de 903 personas en temas de: oportunidades de negocios basada en Inteligencia Comercial, Reglamento Ecológico Europeo (UE/848), arbitraje - relevancia de la prueba, protocolo para el cumplimiento de la Ley 346-19, acuerdo sobre obstáculos técnicos al comercio de la OMC, entre otros.</t>
  </si>
  <si>
    <t>El producto presentó un desvío físico de 8% por encima de lo programado, debido a que durante el año se realizó adicionalmente el Taller Esport en el marco de la Estrategia Nacional de Servicios Modernos a requerimiento del sector, con el fin de motivar la formación cultural, proporcionando socialización, diversión y aprendizaje sobre los Esports y su desarrollo en Republica Dominicana. 
El producto no presentó desvíos financiero relevantes para el período.</t>
  </si>
  <si>
    <t>Durante el año 2022, fueron otorgados un total de 121 permisos para la comercialización de combustibles líquidos, Gas Licuado de Petróleo (GLP) y Gas Natural, logrando dar respuesta de manera oportuna al 71.75% de las solicitudes de servicios que cumplían con las normativas vigentes.</t>
  </si>
  <si>
    <t>Inclusión en el presupuesto del producto la nómina del personal que aporta de manera directa al producto.</t>
  </si>
  <si>
    <t>Con el objetivo de regular las unidades de transporte de combustibles que circulan a nivel nacional, un total de 1,237 unidades que cumplieron con las normativas vigentes fueron reguladas durante el año, logrando un 87% en la ejecución de la meta establecida.</t>
  </si>
  <si>
    <t xml:space="preserve">La meta física presentó desvíos de un 13% por debajo de lo programado, debido a que durante el primer trimestre del año, gran parte de los adhesivos recibidos por parte del suplidor para la regulación de las unidades vehiculares estaban defectuosos y se recibieron con retrasos, situación que afectó la programación del año.
Con relación a la ejecución financiera, el producto presentó un desvío de 47% inferior a lo programado, debido a que para el 4to trimestre del año, el presupuesto disponible en el producto era inferior a lo requerido para asumir compromisos contractuales, por lo que, para evitar modificaciones presupuestarias, las cuales estaban muy limitadas, se optó por realizar la ejecución del trimestre por el programa 01 de Actividades Centrales. </t>
  </si>
  <si>
    <t>El producto presentó un desvío físico de 87% superior a lo planificado, debido al aumento de los operativos enfocados al ilícito de alcohol adulterado con la intención de reducir los casos de muertes en la Semana Santa 2022, además, de que por orden del Ministro de Defensa fueron aumentados los operativos de patrullas y allanamientos, para contrarrestar los delitos de trasiego ilegal de combustibles y mercancías regulados por la Ley 17-19.
Con relación a la ejecución financiera, el producto no presentó desvíos relevantes para el período.</t>
  </si>
  <si>
    <t>Durante el año, fueron brindadas un total de 40 asistencias técnicas en comercio exterior con el objetivo de fortalecer las competencias del país en materia exportación, de prevención y defensa de controversias, logrando ejecutar la meta planificada en un 100%. Las asistencias brindadas estuvieron enfocadas en: cadenas de valor, manufactura, requisitos de importación, fabricación de productos en RD para exportar, facturación en tercer país bajo TLCs, acceso a mercados, normativa, relaciones comerciales, tratamiento arancelario en el marco de los acuerdos comerciales, entre otros.</t>
  </si>
  <si>
    <t>Durante el año 2022, con el objetivo de asegurar el cumplimiento de las normativas de seguridad vigentes para las estaciones de expendio de combustibles, fueron inspeccionadas un total de 1,555 estaciones a nivel nacional, logrando un porcentaje de ejecución de 164% para el período.</t>
  </si>
  <si>
    <t xml:space="preserve">El producto no presentó desvíos físicos relevantes durante el período.
Con relación a la ejecución del presupuesto, el producto presentó un desvío de 19% por debajo de lo planificado, debido a que el presupuesto disponible era inferior a lo requerido para asumir compromisos contractuales, por lo que, para evitar modificaciones presupuestarias, las cuales estaban muy limitadas, se optó por ejecutar algunos gastos por el programa 01 de Actividades Centrales. </t>
  </si>
  <si>
    <t>La meta física del período presentó una desviación de 64% por encima de lo programado, debido a que se realizaron inspecciones para peritaje de evaluaciones de riesgos solicitadas por usuarios, las cuales no se encontraban en la programación, ya que dependen de las posibilidades de los usuarios de realizar las evaluaciones de riesgo a las estaciones de combustible GLP para adecuarse a la Resolución No. 201-17. Además de esto, se realizó una ardua jornada de inspección a estaciones que tenían más de 10 años sin ser inspeccionadas.
Con relación a la ejecución presupuestaria, el producto presentó una desviación de 47% por debajo de lo planificado, debido a que en el 4to trimestre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</si>
  <si>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En el proceso de formulación de la meta física del producto, considerar el histórico de inspecciones de peritaje realizadas.</t>
  </si>
  <si>
    <t>Realizar la programación física y financiera en función del histórico de ejecución.</t>
  </si>
  <si>
    <t xml:space="preserve">Asegurar la efectividad de los procesos de compras y contrataciones, y dar seguimiento a los proveedores para la oportuna presentación de facturas. </t>
  </si>
  <si>
    <t>Con el objetivo de fortalecer las competencias técnicas del sector industrial dominicano, fueron capacitados un total de 122 técnicos  de las industrias en mejoras de procesos industriales y calidad, gestión integral de la cadena de suministro, dirección de proyectos, entre otros, logrando ejecutar la meta programada del año en un 244%.</t>
  </si>
  <si>
    <t>La meta física presentó desvío de 144% por encima de lo planificado debido a los distintos acuerdos de colaboración que firmó el MICM con diversas instituciones del sector industrial para el desarrollo de capacitaciones, entre las que se destacan: la Escuela de Organización Industrial de España (EOI), ECORED, la Asociación Nacional de Empresas e Industrias de Herrera, y la AIREN, logrando impactar a un mayor número de técnicos del sector industrial que el previsto.
Se presentó un desvío financiero de 48% por encima de lo programado debido a que en la cuenta de nómina del personal asociada al producto, se pagó el salario No.13 y el bono por horas extraordinarias, además, de que fueron pagados compromisos contractuales asumidos con proveedores que por razones administrativas no pudieron ser pagados en períodos anteriores.</t>
  </si>
  <si>
    <t>Tomar en consideración el histórico de ejecución, así como el impacto de los acuerdos interinstitucionales firmados para la proyección de las metas físicas y financieras.</t>
  </si>
  <si>
    <t xml:space="preserve">Como parte del Programa Ruta Industrial, durante el año 2022 fueron visitadas y asistidas técnicamente un total de 16 empresas del sector, entre estas: Cervecería Punta Cana, S.R.L; Parque Industrial San Pedro de  Macorís; Gildan; Atlantic Caribbean Packaging; SK E&amp;S; GILDAN; MOLDEADOS DOMINICANA-  MOLDOSA; MACROTECH FARMACEUTICA; BEPENSA DOMINICANA, entre otras. Estas asistencias estuvieron enfocadas en la presentación de propuesta para la ampliación de parque industrial, en el cambio de nombre en la denominación industrial, soluciones de empaque, entre otros. </t>
  </si>
  <si>
    <t>La meta física no presentó desvíos durante el año 2022.
En relación al presupuesto, el producto presentó un desvío de 31% por debajo de lo programado, debido a que las asistencias técnicas a las empresas de zonas francas y regímenes especiales se desarrollan mediante la contratación de servicios de consultorías, y al cierre del año, por compromisos contractuales, algunos pagos a proveedores no pudieron ser completados.</t>
  </si>
  <si>
    <t>Durante el año 2022, fueron otorgados un total de 17 permisos que autorizaron la operación de Almacenes Generales de Deposititos (AGD), logrando dar respuesta oportuna en promedio al 97.5% de las solicitudes de servicios que cumplían con las normativas vigentes para los fines.</t>
  </si>
  <si>
    <t xml:space="preserve">El producto no presentó desvíos físicos relevantes durante el período.
Con relación a la ejecución del presupuesto, el producto presentó un desvío de 53% por debajo de lo planificado, esto,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t>
  </si>
  <si>
    <t>En el período enero - diciembre 2022 el CECCOM realizó un total de 7,492 operativos a nivel nacional que incluyeron patrullajes, allanamientos, inspección a camiones de transporte de combustibles, vigilancia de puntos, seguimiento de casos, entre otros. Como resultado de estos operativos, fueron decomisados 9,176 galones de gasolina, 29,625 galones de gasoil, 52 galones de Kerosene, 582 galones de GLP, 802,386 unidades de cigarrillo, 1,063,120 unidades de tabacos y derivados, 1,313,333 unidades de medicamentos y sus derivados; además de 27,658 unidades de estimulantes sexuales y 78,192 botellas de alcohol.</t>
  </si>
  <si>
    <t>El producto no presentó desvíos físicos durante el año.
Con relación al presupuesto, el producto presentó una desviación de 84% por debajo de lo planificado, debido a que los pagos de nómina del personal se ejecutaron a través de la actividad común del programa que responde al producto, además, de que por compromisos contractuales con proveedores y el comportamiento de los cronogramas de los procesos administrativos de compras y contrataciones, no se logró ejecutar conforme lo estimado, por lo que algunos compromisos pasaron para el año 2023.</t>
  </si>
  <si>
    <t>Para el levantamiento de la información que alimenta la aplicación Precios Justos y demás relacionadas al comercio interno, durante el año fueron realizados 261 operativos a nivel nacional que permitieron mantener informada a la población sobre los precios de los principales productos de la canasta básica familiar, logrando cumplir la meta planificada en un 100%.</t>
  </si>
  <si>
    <t>El producto no presentó desviación física para el año.
Con relación a la ejecución financiera, el producto presentó una desviación de 48% superior a lo planificado, esto, debido a que en el primer trimestre del año se realizó el pago de prestaciones laborales de excolaboradores de la Dirección de Operativos de Supervisión de Actividades Comerciales (DOSAC) del Viceministerio de Comercio Interno, por valor de RD$ 14,996,659.75, además, de que algunos compromisos contractuales con proveedores, previstos a ser ejecutados en el año anterior, no lograron ser ejecutados conforme los cronogramas pautados y pasaron para el año 2022, lo que incrementó la ejecución financiera del período.</t>
  </si>
  <si>
    <t>El producto presentó un desvío físico de 183.10% superior a lo planificado para el año, debido a que se realizó una alianza estratégica con el Ministerio de Educación (MINERD) que obtuvo como resultado una agenda de trabajo más amplia a nivel nacional, alcanzando un mayor número de escuelas de las previstas para el desarrollo del programa Aprender para Emprender.
Con relación a la ejecución del presupuesto, se presentó una desviación de 34.25% por debajo de lo programado, debido a que el pago de viáticos para el desarrollo de las capacitaciones se realizó  a través del Programa 01- Actividades Centrales.</t>
  </si>
  <si>
    <t>Durante el año 2022 un total de 1,656 empresarios Mipymes recibieron servicios de asesoría, vinculación y asistencia técnica para el fomento de la productividad y competitividad de sus empresas, logrando una ejecución física de 53.21% respecto a la meta planificada para el período. Estas asistencias estuvieron enfocadas en fortalecer la promoción y manejo de redes sociales, creación de contenido, segmentación de mercado, mejora de gestión y administración, formalización, cambio de logo, mejora de imagen, diseño de prototipo de empaque, diseño de etiqueta, rediseño de marca, asesorías de registro de nombre comercial y/o de marca, análisis de laboratorio y prototipo funcional, entre otros.</t>
  </si>
  <si>
    <t>La meta física presentó una desviación de 46.79% por debajo de la programación, debido a que las asistencias técnicas a las Mipymes se realizan a través de los Centros de Apoyo Integral a las Mipymes, en los cuales,  la prestación del servicio se vio afectada por una reestructuración en sus procesos y esquema de funcionamiento.
Con relación a la ejecución del presupuesto, se presentó una desviación de 83% por encima de lo programado debido a que el MICM firmó diversos acuerdos de colaboración con los Centros de Apoyo Integral a las Mipymes para asegurar la continuidad de los servicios que se prestan a las empresas a través de estos. En tal sentido, se realizó una modificación presupuestaria incrementando el producto en RD$40 millones adicionales para el pago de estos compromisos.</t>
  </si>
  <si>
    <t>Con el objetivo de continuar fomentando el desarrollo de la cultura de calidad a nivel nacional, el CODOCA realizó 11 acciones formativas durante el año 2022 mediante las que fueron capacitados un total de 572 personas, logrando un nivel de ejecución física de 110% respecto a lo programado. Dentro de las acciones formativas realizadas se destacan las jornadas de inducción al SIDOCAL, en las que participaron técnicos del Ministerio de Relaciones Exteriores (MIREX), de la misión de la Organización de las Naciones Unidas para el Desarrollo Industrial (ONUDI) en República Dominicana, INAP, INFOTEP, el MICM, Banco Central, la Junta Monetaria,  la Universidad Tecnológica del Cibao Oriental (UTECO), Instituto de Innovación y Biotecnología Industrial (IIBI), de ARS Renacer y estudiantes de ingeniería de la UASD, entre otras.</t>
  </si>
  <si>
    <t xml:space="preserve">La meta física presentó un desvío de 10% por encima de lo planificado, debido a que durante los primeros meses del año hubo un mayor alcance de las acciones formativas, esto, por el aprovechamiento de las competencias técnicas del personal del CODOCA para la impartición de las capacitaciones.
Con relación a la ejecución presupuestaria, se presentó una desviación de 45.57% por debajo de la programación, debido a que fueron aprovechadas las competencias técnicas del personal del CODODA para la impartición de las capacitaciones, lo que resultó en ahorro de presupuesto, además, algunos compromisos de pagos a proveedores, por la naturaleza del proceso de contratación y presentación de entregables, se extendieron para el año 2023.
</t>
  </si>
  <si>
    <t>En procura de desarrollar una mentalidad y cultura hacia la generación y desarrollo de nuevos emprendimientos entre jóvenes y adultos, un total de 10,588 personas fueron impactadas durante el año mediante los programas especializados en temas de emprendimiento desarrollados a nivel nacional. Dentro de estos programas se encuentran: Aprender para Emprender, Mentalidad y Cultura Emprendedora, Desarrollo a Comunidades Emprendedoras, Desafío Social RD, entre otras, logrando ejecutar la meta programada en un 283.10%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</si>
</sst>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_(* \(#,##0.00\);_(* &quot;-&quot;??_);_(@_)"/>
    <numFmt numFmtId="164" formatCode="dd/mm/yyyy;@"/>
    <numFmt numFmtId="165" formatCode="[$-10409]#,##0;\-#,##0"/>
    <numFmt numFmtId="166" formatCode="[$-10409]#,##0.00;\-#,##0.00"/>
    <numFmt numFmtId="167" formatCode="[$-10409]0.00%"/>
    <numFmt numFmtId="168" formatCode="0.00000000000000%"/>
    <numFmt numFmtId="169" formatCode="0.0%"/>
    <numFmt numFmtId="177" formatCode="0%"/>
    <numFmt numFmtId="178" formatCode="0.00%"/>
    <numFmt numFmtId="179" formatCode="General"/>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11"/>
      <color theme="1"/>
      <name val="Calibri"/>
      <family val="2"/>
    </font>
    <font>
      <sz val="9"/>
      <color theme="1"/>
      <name val="Calibri"/>
      <family val="2"/>
    </font>
    <font>
      <sz val="12"/>
      <color theme="1"/>
      <name val="Calibri"/>
      <family val="2"/>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206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right/>
      <top style="thin"/>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thin"/>
      <right style="thin"/>
      <top style="thin"/>
      <bottom/>
    </border>
    <border>
      <left style="thin"/>
      <right style="thin"/>
      <top/>
      <bottom style="thin"/>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9">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Border="1" applyAlignment="1" applyProtection="1">
      <alignment vertical="center" wrapText="1"/>
      <protection locked="0"/>
    </xf>
    <xf numFmtId="0" fontId="3"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Border="1" applyAlignment="1">
      <alignment vertical="center"/>
    </xf>
    <xf numFmtId="0" fontId="4" fillId="0" borderId="1" xfId="0" applyFont="1" applyBorder="1" applyAlignment="1">
      <alignment vertical="center" wrapText="1"/>
    </xf>
    <xf numFmtId="0" fontId="23" fillId="0" borderId="1" xfId="0" applyFont="1" applyBorder="1"/>
    <xf numFmtId="0" fontId="4" fillId="0" borderId="1" xfId="0" applyFont="1" applyBorder="1" applyAlignment="1" applyProtection="1">
      <alignment vertical="center" wrapText="1"/>
      <protection locked="0"/>
    </xf>
    <xf numFmtId="0" fontId="26" fillId="0" borderId="0" xfId="0" applyFont="1"/>
    <xf numFmtId="39" fontId="11" fillId="0" borderId="0" xfId="18" applyNumberFormat="1" applyFont="1" applyFill="1" applyBorder="1" applyAlignment="1" applyProtection="1">
      <alignment vertical="center" readingOrder="1"/>
      <protection locked="0"/>
    </xf>
    <xf numFmtId="0" fontId="26" fillId="0" borderId="0" xfId="0" applyFont="1" applyAlignment="1">
      <alignment horizontal="left" wrapText="1"/>
    </xf>
    <xf numFmtId="10" fontId="28" fillId="5" borderId="1" xfId="15"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4" borderId="1" xfId="0" applyFont="1" applyFill="1" applyBorder="1" applyAlignment="1">
      <alignment horizontal="center" vertical="center" wrapText="1" readingOrder="1"/>
    </xf>
    <xf numFmtId="4" fontId="0" fillId="0" borderId="0" xfId="0" applyNumberFormat="1"/>
    <xf numFmtId="0" fontId="0" fillId="0" borderId="1" xfId="0" applyBorder="1"/>
    <xf numFmtId="43" fontId="0" fillId="0" borderId="0" xfId="18" applyFont="1"/>
    <xf numFmtId="9" fontId="0" fillId="0" borderId="0" xfId="15" applyFont="1"/>
    <xf numFmtId="9" fontId="0" fillId="0" borderId="0" xfId="15" applyFont="1" applyFill="1"/>
    <xf numFmtId="168" fontId="0" fillId="0" borderId="0" xfId="0" applyNumberFormat="1"/>
    <xf numFmtId="0" fontId="31" fillId="0" borderId="1" xfId="0" applyFont="1" applyBorder="1" applyAlignment="1" applyProtection="1">
      <alignment horizontal="center" vertical="center" wrapText="1"/>
      <protection locked="0"/>
    </xf>
    <xf numFmtId="43" fontId="0" fillId="0" borderId="0" xfId="18" applyFont="1" applyFill="1"/>
    <xf numFmtId="43" fontId="0" fillId="0" borderId="0" xfId="18" applyFont="1" applyFill="1"/>
    <xf numFmtId="43" fontId="0" fillId="0" borderId="0" xfId="18" applyFont="1" applyFill="1" applyAlignment="1">
      <alignment horizontal="center" vertical="center"/>
    </xf>
    <xf numFmtId="43" fontId="0" fillId="0" borderId="0" xfId="18" applyFont="1" applyFill="1" applyAlignment="1">
      <alignment horizontal="center" vertical="center"/>
    </xf>
    <xf numFmtId="43" fontId="0" fillId="0" borderId="0" xfId="18" applyFont="1" applyBorder="1"/>
    <xf numFmtId="43" fontId="18" fillId="0" borderId="0" xfId="18" applyFont="1" applyBorder="1" applyAlignment="1">
      <alignment horizontal="center" vertical="center"/>
    </xf>
    <xf numFmtId="43" fontId="30" fillId="0" borderId="0" xfId="18" applyFont="1" applyBorder="1"/>
    <xf numFmtId="165" fontId="33" fillId="0" borderId="1" xfId="0" applyNumberFormat="1" applyFont="1" applyBorder="1" applyAlignment="1" applyProtection="1">
      <alignment horizontal="center" vertical="center" wrapText="1" readingOrder="1"/>
      <protection locked="0"/>
    </xf>
    <xf numFmtId="9" fontId="16" fillId="0" borderId="1" xfId="15" applyFont="1" applyFill="1" applyBorder="1" applyAlignment="1" applyProtection="1">
      <alignment horizontal="center" vertical="center" wrapText="1" readingOrder="1"/>
      <protection locked="0"/>
    </xf>
    <xf numFmtId="9" fontId="16" fillId="0" borderId="1" xfId="0" applyNumberFormat="1" applyFont="1" applyBorder="1" applyAlignment="1" applyProtection="1">
      <alignment horizontal="center" vertical="center" wrapText="1" readingOrder="1"/>
      <protection locked="0"/>
    </xf>
    <xf numFmtId="0" fontId="31" fillId="0" borderId="1" xfId="0" applyFont="1" applyBorder="1" applyAlignment="1" applyProtection="1">
      <alignment vertical="center" wrapText="1"/>
      <protection locked="0"/>
    </xf>
    <xf numFmtId="0" fontId="31" fillId="0" borderId="1" xfId="0" applyFont="1" applyBorder="1" applyAlignment="1" applyProtection="1">
      <alignment horizontal="left" vertical="center" wrapText="1"/>
      <protection locked="0"/>
    </xf>
    <xf numFmtId="165" fontId="31" fillId="0" borderId="1" xfId="0" applyNumberFormat="1" applyFont="1" applyBorder="1" applyAlignment="1" applyProtection="1">
      <alignment horizontal="center" vertical="center" wrapText="1" readingOrder="1"/>
      <protection locked="0"/>
    </xf>
    <xf numFmtId="166" fontId="31" fillId="0" borderId="1" xfId="0" applyNumberFormat="1" applyFont="1" applyBorder="1" applyAlignment="1" applyProtection="1">
      <alignment horizontal="center" vertical="center" wrapText="1" readingOrder="1"/>
      <protection locked="0"/>
    </xf>
    <xf numFmtId="169" fontId="16" fillId="0" borderId="1" xfId="15" applyNumberFormat="1" applyFont="1" applyFill="1" applyBorder="1" applyAlignment="1" applyProtection="1">
      <alignment horizontal="center" vertical="center" wrapText="1" readingOrder="1"/>
      <protection locked="0"/>
    </xf>
    <xf numFmtId="43" fontId="18" fillId="0" borderId="0" xfId="18" applyFont="1" applyFill="1" applyBorder="1" applyAlignment="1">
      <alignment horizontal="center" vertical="center"/>
    </xf>
    <xf numFmtId="0" fontId="31" fillId="0" borderId="1" xfId="0" applyFont="1" applyBorder="1" applyAlignment="1">
      <alignment vertical="center" wrapText="1"/>
    </xf>
    <xf numFmtId="0" fontId="0" fillId="0" borderId="0" xfId="0" applyAlignment="1">
      <alignment horizontal="left" vertical="center"/>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0" fontId="28" fillId="0" borderId="1" xfId="15" applyNumberFormat="1" applyFont="1" applyFill="1" applyBorder="1" applyAlignment="1" applyProtection="1">
      <alignment horizontal="center" vertical="center" wrapText="1" readingOrder="1"/>
      <protection locked="0"/>
    </xf>
    <xf numFmtId="167" fontId="28" fillId="0" borderId="1" xfId="0" applyNumberFormat="1" applyFont="1" applyBorder="1" applyAlignment="1" applyProtection="1">
      <alignment horizontal="center" vertical="center" wrapText="1" readingOrder="1"/>
      <protection locked="0"/>
    </xf>
    <xf numFmtId="9" fontId="28" fillId="0" borderId="1" xfId="15" applyFont="1" applyFill="1" applyBorder="1" applyAlignment="1" applyProtection="1">
      <alignment horizontal="center" vertical="center" wrapText="1"/>
      <protection locked="0"/>
    </xf>
    <xf numFmtId="43" fontId="28" fillId="0" borderId="1" xfId="18" applyFont="1" applyFill="1" applyBorder="1" applyAlignment="1">
      <alignment horizontal="center" vertical="center" wrapText="1"/>
    </xf>
    <xf numFmtId="165" fontId="28" fillId="0" borderId="1"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6" fillId="0" borderId="0" xfId="0" applyFont="1" applyAlignment="1">
      <alignment horizontal="left" wrapText="1"/>
    </xf>
    <xf numFmtId="0" fontId="7" fillId="7" borderId="1" xfId="0" applyFont="1" applyFill="1" applyBorder="1" applyAlignment="1">
      <alignment horizontal="left" vertical="center"/>
    </xf>
    <xf numFmtId="0" fontId="8" fillId="8" borderId="1" xfId="0" applyFont="1" applyFill="1" applyBorder="1" applyAlignment="1">
      <alignment horizontal="left" vertical="center"/>
    </xf>
    <xf numFmtId="0" fontId="29" fillId="0" borderId="1" xfId="0" applyFont="1" applyBorder="1" applyAlignment="1" applyProtection="1">
      <alignment horizontal="left" vertical="center" wrapText="1"/>
      <protection locked="0"/>
    </xf>
    <xf numFmtId="0" fontId="7" fillId="9" borderId="1" xfId="0" applyFont="1" applyFill="1" applyBorder="1" applyAlignment="1">
      <alignment horizontal="left" vertical="center"/>
    </xf>
    <xf numFmtId="0" fontId="8" fillId="8" borderId="1" xfId="0" applyFont="1" applyFill="1" applyBorder="1" applyAlignment="1">
      <alignment horizontal="left" vertical="center" wrapText="1"/>
    </xf>
    <xf numFmtId="0" fontId="0" fillId="0" borderId="1" xfId="0" applyBorder="1" applyAlignment="1" applyProtection="1">
      <alignment horizontal="left" vertical="center" wrapText="1"/>
      <protection locked="0"/>
    </xf>
    <xf numFmtId="39" fontId="22" fillId="0" borderId="1" xfId="18" applyNumberFormat="1" applyFont="1" applyFill="1" applyBorder="1" applyAlignment="1" applyProtection="1">
      <alignment horizontal="center" vertical="center" wrapText="1" readingOrder="1"/>
      <protection locked="0"/>
    </xf>
    <xf numFmtId="39" fontId="34" fillId="0" borderId="1" xfId="18" applyNumberFormat="1" applyFont="1" applyFill="1" applyBorder="1" applyAlignment="1" applyProtection="1">
      <alignment horizontal="center" vertical="center" wrapText="1" readingOrder="1"/>
      <protection locked="0"/>
    </xf>
    <xf numFmtId="10" fontId="22" fillId="5"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xf numFmtId="0" fontId="7" fillId="9" borderId="1" xfId="0" applyFont="1" applyFill="1" applyBorder="1" applyAlignment="1">
      <alignment horizontal="center" vertical="center"/>
    </xf>
    <xf numFmtId="0" fontId="21" fillId="2" borderId="1" xfId="0" applyFont="1" applyFill="1" applyBorder="1" applyAlignment="1">
      <alignment horizontal="center" vertical="center" wrapText="1" readingOrder="1"/>
    </xf>
    <xf numFmtId="39" fontId="11" fillId="0" borderId="3" xfId="18" applyNumberFormat="1" applyFont="1" applyFill="1" applyBorder="1" applyAlignment="1" applyProtection="1">
      <alignment horizontal="center" vertical="center" wrapText="1" readingOrder="1"/>
      <protection locked="0"/>
    </xf>
    <xf numFmtId="39" fontId="11" fillId="0" borderId="4" xfId="18" applyNumberFormat="1" applyFont="1" applyFill="1" applyBorder="1" applyAlignment="1" applyProtection="1">
      <alignment horizontal="center" vertical="center" wrapText="1" readingOrder="1"/>
      <protection locked="0"/>
    </xf>
    <xf numFmtId="0" fontId="20" fillId="0" borderId="1" xfId="0" applyFont="1" applyBorder="1" applyAlignment="1" applyProtection="1">
      <alignment horizontal="left" vertical="center" wrapText="1"/>
      <protection locked="0"/>
    </xf>
    <xf numFmtId="39" fontId="11" fillId="0" borderId="5" xfId="18" applyNumberFormat="1" applyFont="1" applyFill="1" applyBorder="1" applyAlignment="1" applyProtection="1">
      <alignment horizontal="center" vertical="center" wrapText="1" readingOrder="1"/>
      <protection locked="0"/>
    </xf>
    <xf numFmtId="10" fontId="11" fillId="5" borderId="5" xfId="15" applyNumberFormat="1" applyFont="1" applyFill="1" applyBorder="1" applyAlignment="1" applyProtection="1">
      <alignment horizontal="center" vertical="center" wrapText="1" readingOrder="1"/>
      <protection/>
    </xf>
    <xf numFmtId="10" fontId="11" fillId="5" borderId="6" xfId="15" applyNumberFormat="1" applyFont="1" applyFill="1" applyBorder="1" applyAlignment="1" applyProtection="1">
      <alignment horizontal="center" vertical="center" wrapText="1" readingOrder="1"/>
      <protection/>
    </xf>
    <xf numFmtId="0" fontId="13" fillId="0" borderId="0" xfId="0" applyFont="1" applyAlignment="1">
      <alignment horizontal="center" vertical="center" readingOrder="1"/>
    </xf>
    <xf numFmtId="0" fontId="11" fillId="0" borderId="0" xfId="0" applyFont="1" applyAlignment="1">
      <alignment horizontal="center" vertical="center" readingOrder="1"/>
    </xf>
    <xf numFmtId="49" fontId="10" fillId="0" borderId="1" xfId="0" applyNumberFormat="1" applyFont="1" applyBorder="1" applyAlignment="1" applyProtection="1" quotePrefix="1">
      <alignment horizontal="left" vertical="center" wrapText="1"/>
      <protection locked="0"/>
    </xf>
    <xf numFmtId="0" fontId="20" fillId="0" borderId="1" xfId="0" applyFont="1" applyBorder="1" applyAlignment="1" applyProtection="1">
      <alignment horizontal="left" vertical="center"/>
      <protection locked="0"/>
    </xf>
    <xf numFmtId="0" fontId="27" fillId="0" borderId="1" xfId="0" applyFont="1" applyBorder="1" applyAlignment="1">
      <alignment horizontal="left" vertical="center" wrapText="1"/>
    </xf>
    <xf numFmtId="39" fontId="11" fillId="0" borderId="1" xfId="18" applyNumberFormat="1" applyFont="1" applyFill="1" applyBorder="1" applyAlignment="1" applyProtection="1">
      <alignment horizontal="center" vertical="center" wrapText="1" readingOrder="1"/>
      <protection locked="0"/>
    </xf>
    <xf numFmtId="10" fontId="11" fillId="0" borderId="1" xfId="15" applyNumberFormat="1" applyFont="1" applyFill="1" applyBorder="1" applyAlignment="1" applyProtection="1">
      <alignment horizontal="center" vertical="center" wrapText="1" readingOrder="1"/>
      <protection/>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32" fillId="0" borderId="1" xfId="18" applyNumberFormat="1" applyFont="1" applyFill="1" applyBorder="1" applyAlignment="1" applyProtection="1">
      <alignment horizontal="center" vertical="center" wrapText="1" readingOrder="1"/>
      <protection locked="0"/>
    </xf>
    <xf numFmtId="0" fontId="18" fillId="0" borderId="0" xfId="0" applyFont="1" applyAlignment="1">
      <alignment horizontal="left" vertical="center" wrapText="1"/>
    </xf>
    <xf numFmtId="0" fontId="0" fillId="10" borderId="1" xfId="0"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10" fontId="11" fillId="5" borderId="1" xfId="15" applyNumberFormat="1" applyFont="1" applyFill="1" applyBorder="1" applyAlignment="1" applyProtection="1">
      <alignment horizontal="center" vertical="center" wrapText="1" readingOrder="1"/>
      <protection/>
    </xf>
    <xf numFmtId="0" fontId="20" fillId="0" borderId="0" xfId="0" applyFont="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169" fontId="31" fillId="0" borderId="1" xfId="15" applyNumberFormat="1" applyFont="1" applyFill="1" applyBorder="1" applyAlignment="1">
      <alignment horizontal="center" vertical="center" wrapText="1"/>
    </xf>
    <xf numFmtId="43" fontId="16" fillId="0" borderId="1" xfId="18" applyFont="1" applyFill="1" applyBorder="1" applyAlignment="1">
      <alignment horizontal="center" vertical="center"/>
    </xf>
    <xf numFmtId="10" fontId="28" fillId="0" borderId="1" xfId="15" applyNumberFormat="1" applyFont="1" applyFill="1" applyBorder="1" applyAlignment="1">
      <alignment horizontal="center" vertical="center" wrapText="1"/>
    </xf>
    <xf numFmtId="43" fontId="28" fillId="0" borderId="1" xfId="18" applyNumberFormat="1" applyFont="1" applyFill="1" applyBorder="1" applyAlignment="1">
      <alignment horizontal="center" vertical="center" wrapText="1"/>
    </xf>
    <xf numFmtId="0" fontId="9"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166" fontId="28" fillId="0" borderId="1" xfId="0" applyNumberFormat="1" applyFont="1" applyFill="1" applyBorder="1" applyAlignment="1" applyProtection="1">
      <alignment horizontal="center" vertical="center" wrapText="1" readingOrder="1"/>
      <protection locked="0"/>
    </xf>
    <xf numFmtId="165" fontId="28" fillId="0" borderId="1" xfId="0" applyNumberFormat="1" applyFont="1" applyFill="1" applyBorder="1" applyAlignment="1" applyProtection="1">
      <alignment horizontal="center" vertical="center" wrapText="1"/>
      <protection locked="0"/>
    </xf>
    <xf numFmtId="43" fontId="16" fillId="0" borderId="1" xfId="18" applyFont="1" applyFill="1" applyBorder="1" applyAlignment="1">
      <alignment horizontal="right" vertical="center"/>
    </xf>
    <xf numFmtId="165" fontId="33" fillId="0" borderId="1" xfId="0" applyNumberFormat="1" applyFont="1" applyFill="1" applyBorder="1" applyAlignment="1" applyProtection="1">
      <alignment horizontal="center" vertical="center" wrapText="1" readingOrder="1"/>
      <protection locked="0"/>
    </xf>
    <xf numFmtId="165" fontId="16" fillId="0" borderId="1" xfId="0" applyNumberFormat="1" applyFont="1" applyFill="1" applyBorder="1" applyAlignment="1" applyProtection="1">
      <alignment horizontal="center" vertical="center" wrapText="1" readingOrder="1"/>
      <protection locked="0"/>
    </xf>
    <xf numFmtId="0" fontId="28" fillId="0" borderId="1" xfId="0" applyFont="1" applyFill="1" applyBorder="1" applyAlignment="1" applyProtection="1">
      <alignment horizontal="center" vertical="center" wrapText="1"/>
      <protection locked="0"/>
    </xf>
    <xf numFmtId="3" fontId="28" fillId="0" borderId="1"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color auto="1"/>
        <condense val="0"/>
        <extend val="0"/>
      </font>
      <numFmt numFmtId="177" formatCode="0%"/>
      <fill>
        <patternFill patternType="solid">
          <bgColor theme="6" tint="0.7999799847602844"/>
        </patternFill>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0.00%"/>
      <fill>
        <patternFill patternType="solid">
          <bgColor theme="6" tint="0.7999799847602844"/>
        </patternFill>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9"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9" formatCode="General"/>
      <fill>
        <patternFill patternType="none"/>
      </fill>
      <alignment horizontal="left" vertical="center" textRotation="0" wrapText="1" shrinkToFit="1" readingOrder="0"/>
      <border>
        <left style="thin"/>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9"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79"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9" formatCode="General"/>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79"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9"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11"/>
    <tableColumn id="9" name="Física_x000A_(C)" dataDxfId="10"/>
    <tableColumn id="10" name="Financiera_x000A_(D)" dataDxfId="9"/>
    <tableColumn id="5" name="Física _x000A_(E)" dataDxfId="8"/>
    <tableColumn id="6" name="Financiera _x000A_ (F)" dataDxfId="6"/>
    <tableColumn id="7" name="Física _x000A_(%)_x000A_ G=E/C" dataDxfId="7">
      <calculatedColumnFormula>+Tabla1[[#This Row],[Física 
(E)]]/Tabla1[[#This Row],[Física
(C)]]</calculatedColumnFormula>
    </tableColumn>
    <tableColumn id="8" name="Financiero _x000A_(%) _x000A_H=F/D" dataDxfId="51">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50" dataDxfId="48" tableBorderDxfId="47" headerRowBorderDxfId="49" totalsRowBorderDxfId="46">
  <tableColumns count="10">
    <tableColumn id="1" name="Producto" dataDxfId="45"/>
    <tableColumn id="2" name="Indicador" dataDxfId="44"/>
    <tableColumn id="3" name="Física_x000A_(A)" dataDxfId="43"/>
    <tableColumn id="4" name="Financiera_x000A_(B)" dataDxfId="5"/>
    <tableColumn id="9" name="Física_x000A_(C)" dataDxfId="4"/>
    <tableColumn id="10" name="Financiera_x000A_(D)" dataDxfId="3"/>
    <tableColumn id="5" name="Física _x000A_(E)" dataDxfId="2"/>
    <tableColumn id="6" name="Financiera _x000A_ (F)" dataDxfId="0"/>
    <tableColumn id="7" name="Física _x000A_(%)_x000A_ G=E/C" dataDxfId="1">
      <calculatedColumnFormula>+Tabla13[[#This Row],[Física 
(E)]]/Tabla13[[#This Row],[Física
(C)]]</calculatedColumnFormula>
    </tableColumn>
    <tableColumn id="8" name="Financiero _x000A_(%) _x000A_H=F/D" dataDxfId="42">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41" dataDxfId="39" tableBorderDxfId="38" headerRowBorderDxfId="40" totalsRowBorderDxfId="37">
  <tableColumns count="10">
    <tableColumn id="1" name="Producto" dataDxfId="36"/>
    <tableColumn id="2" name="Indicador" dataDxfId="35"/>
    <tableColumn id="3" name="Física_x000A_(A)" dataDxfId="34"/>
    <tableColumn id="4" name="Financiera_x000A_(B)" dataDxfId="33"/>
    <tableColumn id="9" name="Física_x000A_(C)" dataDxfId="21"/>
    <tableColumn id="10" name="Financiera_x000A_(D)" dataDxfId="20"/>
    <tableColumn id="5" name="Física _x000A_(E)" dataDxfId="19"/>
    <tableColumn id="6" name="Financiera _x000A_ (F)" dataDxfId="17"/>
    <tableColumn id="7" name="Física _x000A_(%)_x000A_ G=E/C" dataDxfId="18"/>
    <tableColumn id="8" name="Financiero _x000A_(%) _x000A_H=F/D" dataDxfId="32"/>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31" dataDxfId="29" tableBorderDxfId="28" headerRowBorderDxfId="30" totalsRowBorderDxfId="27">
  <tableColumns count="10">
    <tableColumn id="1" name="Producto" dataDxfId="26"/>
    <tableColumn id="2" name="Indicador" dataDxfId="25"/>
    <tableColumn id="3" name="Física_x000A_(A)" dataDxfId="24"/>
    <tableColumn id="4" name="Financiera_x000A_(B)" dataDxfId="23"/>
    <tableColumn id="9" name="Física_x000A_(C)" dataDxfId="16"/>
    <tableColumn id="10" name="Financiera_x000A_(D)" dataDxfId="15"/>
    <tableColumn id="5" name="Física _x000A_(E)" dataDxfId="14"/>
    <tableColumn id="6" name="Financiera _x000A_ (F)" dataDxfId="12"/>
    <tableColumn id="7" name="Física _x000A_(%)_x000A_ G=E/C" dataDxfId="13">
      <calculatedColumnFormula>+Tabla145[[#This Row],[Física 
(E)]]/Tabla145[[#This Row],[Física
(C)]]</calculatedColumnFormula>
    </tableColumn>
    <tableColumn id="8" name="Financiero _x000A_(%) _x000A_H=F/D" dataDxfId="22">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7"/>
  <sheetViews>
    <sheetView tabSelected="1" view="pageBreakPreview" zoomScale="120" zoomScaleSheetLayoutView="120" workbookViewId="0" topLeftCell="A1">
      <selection activeCell="B169" sqref="B169:J169"/>
    </sheetView>
  </sheetViews>
  <sheetFormatPr defaultColWidth="11.421875" defaultRowHeight="15"/>
  <cols>
    <col min="1" max="1" width="33.8515625" style="1" customWidth="1"/>
    <col min="2" max="2" width="20.00390625" style="1" customWidth="1"/>
    <col min="3" max="3" width="11.8515625" style="1" customWidth="1"/>
    <col min="4" max="4" width="14.851562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10.00390625" style="0" customWidth="1"/>
    <col min="12" max="12" width="14.57421875" style="0" customWidth="1"/>
    <col min="13" max="13" width="21.00390625" style="0" bestFit="1" customWidth="1"/>
  </cols>
  <sheetData>
    <row r="1" spans="1:10" ht="36.75" customHeight="1">
      <c r="A1" s="97"/>
      <c r="B1" s="93" t="s">
        <v>129</v>
      </c>
      <c r="C1" s="93"/>
      <c r="D1" s="93"/>
      <c r="E1" s="93"/>
      <c r="F1" s="93"/>
      <c r="G1" s="93"/>
      <c r="H1" s="93"/>
      <c r="I1" s="93"/>
      <c r="J1" s="93"/>
    </row>
    <row r="2" spans="1:10" ht="36" customHeight="1">
      <c r="A2" s="98"/>
      <c r="B2" s="94" t="s">
        <v>0</v>
      </c>
      <c r="C2" s="94"/>
      <c r="D2" s="94" t="s">
        <v>1</v>
      </c>
      <c r="E2" s="94"/>
      <c r="F2" s="94"/>
      <c r="G2" s="94"/>
      <c r="H2" s="94"/>
      <c r="I2" s="23" t="s">
        <v>2</v>
      </c>
      <c r="J2" s="23" t="s">
        <v>3</v>
      </c>
    </row>
    <row r="3" spans="1:10" ht="21">
      <c r="A3" s="11"/>
      <c r="B3" s="95" t="s">
        <v>4</v>
      </c>
      <c r="C3" s="95"/>
      <c r="D3" s="95"/>
      <c r="E3" s="95"/>
      <c r="F3" s="95"/>
      <c r="G3" s="95"/>
      <c r="H3" s="95"/>
      <c r="I3" s="12"/>
      <c r="J3" s="24"/>
    </row>
    <row r="4" spans="1:10" ht="15">
      <c r="A4" s="96"/>
      <c r="B4" s="96"/>
      <c r="C4" s="96"/>
      <c r="D4" s="96"/>
      <c r="E4" s="96"/>
      <c r="F4" s="96"/>
      <c r="G4" s="96"/>
      <c r="H4" s="96"/>
      <c r="I4" s="96"/>
      <c r="J4" s="96"/>
    </row>
    <row r="5" spans="1:10" ht="3" customHeight="1">
      <c r="A5" s="92"/>
      <c r="B5" s="92"/>
      <c r="C5" s="92"/>
      <c r="D5" s="92"/>
      <c r="E5" s="92"/>
      <c r="F5" s="92"/>
      <c r="G5" s="92"/>
      <c r="H5" s="92"/>
      <c r="I5" s="92"/>
      <c r="J5" s="92"/>
    </row>
    <row r="6" spans="1:10" ht="15.75">
      <c r="A6" s="65" t="s">
        <v>120</v>
      </c>
      <c r="B6" s="65"/>
      <c r="C6" s="65"/>
      <c r="D6" s="65"/>
      <c r="E6" s="65"/>
      <c r="F6" s="65"/>
      <c r="G6" s="65"/>
      <c r="H6" s="65"/>
      <c r="I6" s="65"/>
      <c r="J6" s="65"/>
    </row>
    <row r="7" spans="1:10" ht="15.75">
      <c r="A7" s="63" t="s">
        <v>5</v>
      </c>
      <c r="B7" s="63"/>
      <c r="C7" s="63"/>
      <c r="D7" s="63"/>
      <c r="E7" s="63"/>
      <c r="F7" s="63"/>
      <c r="G7" s="63"/>
      <c r="H7" s="63"/>
      <c r="I7" s="63"/>
      <c r="J7" s="63"/>
    </row>
    <row r="8" spans="1:10" ht="15">
      <c r="A8" s="3" t="s">
        <v>6</v>
      </c>
      <c r="B8" s="83" t="s">
        <v>49</v>
      </c>
      <c r="C8" s="83"/>
      <c r="D8" s="83"/>
      <c r="E8" s="83"/>
      <c r="F8" s="83"/>
      <c r="G8" s="83"/>
      <c r="H8" s="83"/>
      <c r="I8" s="83"/>
      <c r="J8" s="83"/>
    </row>
    <row r="9" spans="1:10" ht="15" customHeight="1">
      <c r="A9" s="6" t="s">
        <v>35</v>
      </c>
      <c r="B9" s="83" t="s">
        <v>50</v>
      </c>
      <c r="C9" s="83"/>
      <c r="D9" s="83"/>
      <c r="E9" s="83"/>
      <c r="F9" s="83"/>
      <c r="G9" s="83"/>
      <c r="H9" s="83"/>
      <c r="I9" s="83"/>
      <c r="J9" s="83"/>
    </row>
    <row r="10" spans="1:10" ht="15">
      <c r="A10" s="6" t="s">
        <v>36</v>
      </c>
      <c r="B10" s="83" t="s">
        <v>51</v>
      </c>
      <c r="C10" s="83"/>
      <c r="D10" s="83"/>
      <c r="E10" s="83"/>
      <c r="F10" s="83"/>
      <c r="G10" s="83"/>
      <c r="H10" s="83"/>
      <c r="I10" s="83"/>
      <c r="J10" s="83"/>
    </row>
    <row r="11" spans="1:21" ht="52.5" customHeight="1">
      <c r="A11" s="3" t="s">
        <v>7</v>
      </c>
      <c r="B11" s="77" t="s">
        <v>47</v>
      </c>
      <c r="C11" s="84"/>
      <c r="D11" s="84"/>
      <c r="E11" s="84"/>
      <c r="F11" s="84"/>
      <c r="G11" s="84"/>
      <c r="H11" s="84"/>
      <c r="I11" s="84"/>
      <c r="J11" s="84"/>
      <c r="L11" s="91"/>
      <c r="M11" s="91"/>
      <c r="N11" s="91"/>
      <c r="O11" s="91"/>
      <c r="P11" s="91"/>
      <c r="Q11" s="91"/>
      <c r="R11" s="91"/>
      <c r="S11" s="91"/>
      <c r="T11" s="91"/>
      <c r="U11" s="91"/>
    </row>
    <row r="12" spans="1:12" ht="54" customHeight="1">
      <c r="A12" s="3" t="s">
        <v>8</v>
      </c>
      <c r="B12" s="77" t="s">
        <v>93</v>
      </c>
      <c r="C12" s="84"/>
      <c r="D12" s="84"/>
      <c r="E12" s="84"/>
      <c r="F12" s="84"/>
      <c r="G12" s="84"/>
      <c r="H12" s="84"/>
      <c r="I12" s="84"/>
      <c r="J12" s="84"/>
      <c r="L12" s="2"/>
    </row>
    <row r="13" spans="1:10" ht="15.75">
      <c r="A13" s="65" t="s">
        <v>9</v>
      </c>
      <c r="B13" s="65"/>
      <c r="C13" s="65"/>
      <c r="D13" s="65"/>
      <c r="E13" s="65"/>
      <c r="F13" s="65"/>
      <c r="G13" s="65"/>
      <c r="H13" s="65"/>
      <c r="I13" s="65"/>
      <c r="J13" s="65"/>
    </row>
    <row r="14" spans="1:10" ht="27.75" customHeight="1">
      <c r="A14" s="3" t="s">
        <v>10</v>
      </c>
      <c r="B14" s="7">
        <v>3</v>
      </c>
      <c r="C14" s="85" t="str">
        <f>_xlfn.IFERROR(VLOOKUP(B14,'[1]Validacion datos'!A2:B5,2,FALSE),"")</f>
        <v>DESARROLLO PRODUCTIVO</v>
      </c>
      <c r="D14" s="85"/>
      <c r="E14" s="85"/>
      <c r="F14" s="85"/>
      <c r="G14" s="85"/>
      <c r="H14" s="85"/>
      <c r="I14" s="85"/>
      <c r="J14" s="85"/>
    </row>
    <row r="15" spans="1:10" ht="26.25" customHeight="1">
      <c r="A15" s="3" t="s">
        <v>11</v>
      </c>
      <c r="B15" s="5">
        <v>3.5</v>
      </c>
      <c r="C15" s="85" t="str">
        <f>_xlfn.IFERROR(VLOOKUP(B15,'[1]Validacion datos'!A8:B26,2,FALSE),"")</f>
        <v>Estructura productiva sectorial y territorialmente adecuada, integrada competitivamente a la economía global y que aprovecha las oportunidades del mercado local.</v>
      </c>
      <c r="D15" s="85"/>
      <c r="E15" s="85"/>
      <c r="F15" s="85"/>
      <c r="G15" s="85"/>
      <c r="H15" s="85"/>
      <c r="I15" s="85"/>
      <c r="J15" s="85"/>
    </row>
    <row r="16" spans="1:10" ht="40.5" customHeight="1">
      <c r="A16" s="3" t="s">
        <v>12</v>
      </c>
      <c r="B16" s="5" t="s">
        <v>48</v>
      </c>
      <c r="C16" s="85" t="str">
        <f>_xlfn.IFERROR(VLOOKUP(B16,'[1]Validacion datos'!D8:E64,2,FALSE),"")</f>
        <v>Desarrollar un sector manufacturero articulador del aparato productivo nacional, ambientalmente sostenible e integrado a los mercados globales con creciente escalamiento en las cadenas de valor</v>
      </c>
      <c r="D16" s="85"/>
      <c r="E16" s="85"/>
      <c r="F16" s="85"/>
      <c r="G16" s="85"/>
      <c r="H16" s="85"/>
      <c r="I16" s="85"/>
      <c r="J16" s="85"/>
    </row>
    <row r="17" spans="1:10" ht="20.25" customHeight="1">
      <c r="A17" s="100" t="s">
        <v>13</v>
      </c>
      <c r="B17" s="100"/>
      <c r="C17" s="100"/>
      <c r="D17" s="100"/>
      <c r="E17" s="100"/>
      <c r="F17" s="100"/>
      <c r="G17" s="100"/>
      <c r="H17" s="100"/>
      <c r="I17" s="100"/>
      <c r="J17" s="100"/>
    </row>
    <row r="18" spans="1:10" ht="23.25" customHeight="1">
      <c r="A18" s="3" t="s">
        <v>14</v>
      </c>
      <c r="B18" s="77" t="s">
        <v>52</v>
      </c>
      <c r="C18" s="77"/>
      <c r="D18" s="77"/>
      <c r="E18" s="77"/>
      <c r="F18" s="77"/>
      <c r="G18" s="77"/>
      <c r="H18" s="77"/>
      <c r="I18" s="77"/>
      <c r="J18" s="77"/>
    </row>
    <row r="19" spans="1:10" ht="51" customHeight="1">
      <c r="A19" s="4" t="s">
        <v>15</v>
      </c>
      <c r="B19" s="77" t="s">
        <v>53</v>
      </c>
      <c r="C19" s="77"/>
      <c r="D19" s="77"/>
      <c r="E19" s="77"/>
      <c r="F19" s="77"/>
      <c r="G19" s="77"/>
      <c r="H19" s="77"/>
      <c r="I19" s="77"/>
      <c r="J19" s="77"/>
    </row>
    <row r="20" spans="1:10" ht="18.75" customHeight="1">
      <c r="A20" s="4" t="s">
        <v>16</v>
      </c>
      <c r="B20" s="77" t="s">
        <v>54</v>
      </c>
      <c r="C20" s="77"/>
      <c r="D20" s="77"/>
      <c r="E20" s="77"/>
      <c r="F20" s="77"/>
      <c r="G20" s="77"/>
      <c r="H20" s="77"/>
      <c r="I20" s="77"/>
      <c r="J20" s="77"/>
    </row>
    <row r="21" spans="1:10" ht="39" customHeight="1">
      <c r="A21" s="4" t="s">
        <v>37</v>
      </c>
      <c r="B21" s="77" t="s">
        <v>128</v>
      </c>
      <c r="C21" s="77"/>
      <c r="D21" s="77"/>
      <c r="E21" s="77"/>
      <c r="F21" s="77"/>
      <c r="G21" s="77"/>
      <c r="H21" s="77"/>
      <c r="I21" s="77"/>
      <c r="J21" s="77"/>
    </row>
    <row r="22" spans="1:10" ht="15.75">
      <c r="A22" s="65" t="s">
        <v>17</v>
      </c>
      <c r="B22" s="65"/>
      <c r="C22" s="65"/>
      <c r="D22" s="65"/>
      <c r="E22" s="65"/>
      <c r="F22" s="65"/>
      <c r="G22" s="65"/>
      <c r="H22" s="65"/>
      <c r="I22" s="65"/>
      <c r="J22" s="65"/>
    </row>
    <row r="23" spans="1:11" ht="15.75">
      <c r="A23" s="63" t="s">
        <v>18</v>
      </c>
      <c r="B23" s="63"/>
      <c r="C23" s="63"/>
      <c r="D23" s="63"/>
      <c r="E23" s="63"/>
      <c r="F23" s="63"/>
      <c r="G23" s="63"/>
      <c r="H23" s="63"/>
      <c r="I23" s="63"/>
      <c r="J23" s="63"/>
      <c r="K23" s="26"/>
    </row>
    <row r="24" spans="1:10" ht="15" customHeight="1">
      <c r="A24" s="99" t="s">
        <v>19</v>
      </c>
      <c r="B24" s="99"/>
      <c r="C24" s="99" t="s">
        <v>20</v>
      </c>
      <c r="D24" s="99"/>
      <c r="E24" s="99"/>
      <c r="F24" s="99" t="s">
        <v>21</v>
      </c>
      <c r="G24" s="99"/>
      <c r="H24" s="99"/>
      <c r="I24" s="99" t="s">
        <v>22</v>
      </c>
      <c r="J24" s="99"/>
    </row>
    <row r="25" spans="1:12" ht="15">
      <c r="A25" s="86">
        <v>122346587</v>
      </c>
      <c r="B25" s="86"/>
      <c r="C25" s="90">
        <v>174832578.95</v>
      </c>
      <c r="D25" s="90"/>
      <c r="E25" s="90"/>
      <c r="F25" s="90">
        <v>130481581.39</v>
      </c>
      <c r="G25" s="90"/>
      <c r="H25" s="90"/>
      <c r="I25" s="87">
        <f>F25/C25</f>
        <v>0.7463230375805195</v>
      </c>
      <c r="J25" s="87"/>
      <c r="L25" s="26"/>
    </row>
    <row r="26" spans="1:10" ht="15.75">
      <c r="A26" s="63" t="s">
        <v>23</v>
      </c>
      <c r="B26" s="63"/>
      <c r="C26" s="63"/>
      <c r="D26" s="63"/>
      <c r="E26" s="63"/>
      <c r="F26" s="63"/>
      <c r="G26" s="63"/>
      <c r="H26" s="63"/>
      <c r="I26" s="63"/>
      <c r="J26" s="63"/>
    </row>
    <row r="27" spans="1:10" ht="15">
      <c r="A27" s="27"/>
      <c r="B27" s="27"/>
      <c r="C27" s="88" t="s">
        <v>46</v>
      </c>
      <c r="D27" s="89"/>
      <c r="E27" s="88" t="s">
        <v>130</v>
      </c>
      <c r="F27" s="89"/>
      <c r="G27" s="88" t="s">
        <v>131</v>
      </c>
      <c r="H27" s="88"/>
      <c r="I27" s="88" t="s">
        <v>24</v>
      </c>
      <c r="J27" s="89"/>
    </row>
    <row r="28" spans="1:10" ht="38.25">
      <c r="A28" s="13" t="s">
        <v>25</v>
      </c>
      <c r="B28" s="13" t="s">
        <v>26</v>
      </c>
      <c r="C28" s="13" t="s">
        <v>38</v>
      </c>
      <c r="D28" s="13" t="s">
        <v>39</v>
      </c>
      <c r="E28" s="13" t="s">
        <v>40</v>
      </c>
      <c r="F28" s="13" t="s">
        <v>41</v>
      </c>
      <c r="G28" s="13" t="s">
        <v>42</v>
      </c>
      <c r="H28" s="13" t="s">
        <v>43</v>
      </c>
      <c r="I28" s="13" t="s">
        <v>44</v>
      </c>
      <c r="J28" s="13" t="s">
        <v>45</v>
      </c>
    </row>
    <row r="29" spans="1:12" ht="72.75" customHeight="1">
      <c r="A29" s="43" t="s">
        <v>84</v>
      </c>
      <c r="B29" s="32" t="s">
        <v>56</v>
      </c>
      <c r="C29" s="40">
        <v>100</v>
      </c>
      <c r="D29" s="40">
        <v>58979676</v>
      </c>
      <c r="E29" s="115">
        <v>50</v>
      </c>
      <c r="F29" s="116">
        <v>58979676</v>
      </c>
      <c r="G29" s="116">
        <v>122</v>
      </c>
      <c r="H29" s="106">
        <v>87000171.83</v>
      </c>
      <c r="I29" s="41">
        <f>+#REF!/#REF!</f>
        <v>2.44</v>
      </c>
      <c r="J29" s="42">
        <f>+#REF!/#REF!</f>
        <v>1.47508731363665</v>
      </c>
      <c r="K29" s="39"/>
      <c r="L29" s="37"/>
    </row>
    <row r="30" spans="1:12" ht="68.25" customHeight="1">
      <c r="A30" s="43" t="s">
        <v>105</v>
      </c>
      <c r="B30" s="32" t="s">
        <v>107</v>
      </c>
      <c r="C30" s="40">
        <v>20</v>
      </c>
      <c r="D30" s="40">
        <v>63366911</v>
      </c>
      <c r="E30" s="115">
        <v>16</v>
      </c>
      <c r="F30" s="116">
        <v>63366908</v>
      </c>
      <c r="G30" s="115">
        <v>16</v>
      </c>
      <c r="H30" s="106">
        <v>43481409.56</v>
      </c>
      <c r="I30" s="41">
        <f>+#REF!/#REF!</f>
        <v>1</v>
      </c>
      <c r="J30" s="42">
        <f>+#REF!/#REF!</f>
        <v>0.686184807376115</v>
      </c>
      <c r="K30" s="38"/>
      <c r="L30" s="38"/>
    </row>
    <row r="31" spans="1:10" ht="21" customHeight="1">
      <c r="A31" s="62" t="s">
        <v>27</v>
      </c>
      <c r="B31" s="62"/>
      <c r="C31" s="62"/>
      <c r="D31" s="62"/>
      <c r="E31" s="62"/>
      <c r="F31" s="62"/>
      <c r="G31" s="62"/>
      <c r="H31" s="62"/>
      <c r="I31" s="62"/>
      <c r="J31" s="62"/>
    </row>
    <row r="32" spans="1:10" ht="17.25" customHeight="1">
      <c r="A32" s="63" t="s">
        <v>28</v>
      </c>
      <c r="B32" s="63"/>
      <c r="C32" s="63"/>
      <c r="D32" s="63"/>
      <c r="E32" s="63"/>
      <c r="F32" s="63"/>
      <c r="G32" s="63"/>
      <c r="H32" s="63"/>
      <c r="I32" s="63"/>
      <c r="J32" s="63"/>
    </row>
    <row r="33" spans="1:10" ht="25.5" customHeight="1">
      <c r="A33" s="10" t="s">
        <v>29</v>
      </c>
      <c r="B33" s="110" t="s">
        <v>84</v>
      </c>
      <c r="C33" s="110"/>
      <c r="D33" s="110"/>
      <c r="E33" s="110"/>
      <c r="F33" s="110"/>
      <c r="G33" s="110"/>
      <c r="H33" s="110"/>
      <c r="I33" s="110"/>
      <c r="J33" s="110"/>
    </row>
    <row r="34" spans="1:11" ht="56.25" customHeight="1">
      <c r="A34" s="10" t="s">
        <v>30</v>
      </c>
      <c r="B34" s="110" t="s">
        <v>55</v>
      </c>
      <c r="C34" s="110"/>
      <c r="D34" s="110"/>
      <c r="E34" s="110"/>
      <c r="F34" s="110"/>
      <c r="G34" s="110"/>
      <c r="H34" s="110"/>
      <c r="I34" s="110"/>
      <c r="J34" s="110"/>
      <c r="K34" s="18"/>
    </row>
    <row r="35" spans="1:10" ht="59.25" customHeight="1">
      <c r="A35" s="10" t="s">
        <v>31</v>
      </c>
      <c r="B35" s="111" t="s">
        <v>150</v>
      </c>
      <c r="C35" s="111"/>
      <c r="D35" s="111"/>
      <c r="E35" s="111"/>
      <c r="F35" s="111"/>
      <c r="G35" s="111"/>
      <c r="H35" s="111"/>
      <c r="I35" s="111"/>
      <c r="J35" s="111"/>
    </row>
    <row r="36" spans="1:10" ht="125.25" customHeight="1">
      <c r="A36" s="10" t="s">
        <v>32</v>
      </c>
      <c r="B36" s="111" t="s">
        <v>151</v>
      </c>
      <c r="C36" s="111"/>
      <c r="D36" s="111"/>
      <c r="E36" s="111"/>
      <c r="F36" s="111"/>
      <c r="G36" s="111"/>
      <c r="H36" s="111"/>
      <c r="I36" s="111"/>
      <c r="J36" s="111"/>
    </row>
    <row r="37" spans="1:10" ht="21" customHeight="1">
      <c r="A37" s="65" t="s">
        <v>33</v>
      </c>
      <c r="B37" s="65"/>
      <c r="C37" s="65"/>
      <c r="D37" s="65"/>
      <c r="E37" s="65"/>
      <c r="F37" s="65"/>
      <c r="G37" s="65"/>
      <c r="H37" s="65"/>
      <c r="I37" s="65"/>
      <c r="J37" s="65"/>
    </row>
    <row r="38" spans="1:10" ht="18" customHeight="1">
      <c r="A38" s="66" t="s">
        <v>34</v>
      </c>
      <c r="B38" s="66"/>
      <c r="C38" s="66"/>
      <c r="D38" s="66"/>
      <c r="E38" s="66"/>
      <c r="F38" s="66"/>
      <c r="G38" s="66"/>
      <c r="H38" s="66"/>
      <c r="I38" s="66"/>
      <c r="J38" s="66"/>
    </row>
    <row r="39" spans="1:10" ht="39" customHeight="1">
      <c r="A39" s="111" t="s">
        <v>152</v>
      </c>
      <c r="B39" s="111"/>
      <c r="C39" s="111"/>
      <c r="D39" s="111"/>
      <c r="E39" s="111"/>
      <c r="F39" s="111"/>
      <c r="G39" s="111"/>
      <c r="H39" s="111"/>
      <c r="I39" s="111"/>
      <c r="J39" s="111"/>
    </row>
    <row r="40" spans="1:10" ht="15.75">
      <c r="A40" s="62" t="s">
        <v>27</v>
      </c>
      <c r="B40" s="62"/>
      <c r="C40" s="62"/>
      <c r="D40" s="62"/>
      <c r="E40" s="62"/>
      <c r="F40" s="62"/>
      <c r="G40" s="62"/>
      <c r="H40" s="62"/>
      <c r="I40" s="62"/>
      <c r="J40" s="62"/>
    </row>
    <row r="41" spans="1:10" ht="15.75" customHeight="1">
      <c r="A41" s="63" t="s">
        <v>28</v>
      </c>
      <c r="B41" s="63"/>
      <c r="C41" s="63"/>
      <c r="D41" s="63"/>
      <c r="E41" s="63"/>
      <c r="F41" s="63"/>
      <c r="G41" s="63"/>
      <c r="H41" s="63"/>
      <c r="I41" s="63"/>
      <c r="J41" s="63"/>
    </row>
    <row r="42" spans="1:10" ht="22.5" customHeight="1">
      <c r="A42" s="10" t="s">
        <v>29</v>
      </c>
      <c r="B42" s="110" t="s">
        <v>106</v>
      </c>
      <c r="C42" s="110"/>
      <c r="D42" s="110"/>
      <c r="E42" s="110"/>
      <c r="F42" s="110"/>
      <c r="G42" s="110"/>
      <c r="H42" s="110"/>
      <c r="I42" s="110"/>
      <c r="J42" s="110"/>
    </row>
    <row r="43" spans="1:11" ht="39" customHeight="1">
      <c r="A43" s="10" t="s">
        <v>30</v>
      </c>
      <c r="B43" s="110" t="s">
        <v>65</v>
      </c>
      <c r="C43" s="110"/>
      <c r="D43" s="110"/>
      <c r="E43" s="110"/>
      <c r="F43" s="110"/>
      <c r="G43" s="110"/>
      <c r="H43" s="110"/>
      <c r="I43" s="110"/>
      <c r="J43" s="110"/>
      <c r="K43" s="18"/>
    </row>
    <row r="44" spans="1:19" ht="95.25" customHeight="1">
      <c r="A44" s="10" t="s">
        <v>31</v>
      </c>
      <c r="B44" s="111" t="s">
        <v>153</v>
      </c>
      <c r="C44" s="111"/>
      <c r="D44" s="111"/>
      <c r="E44" s="111"/>
      <c r="F44" s="111"/>
      <c r="G44" s="111"/>
      <c r="H44" s="111"/>
      <c r="I44" s="111"/>
      <c r="J44" s="111"/>
      <c r="K44" s="104"/>
      <c r="L44" s="104"/>
      <c r="M44" s="104"/>
      <c r="N44" s="104"/>
      <c r="O44" s="104"/>
      <c r="P44" s="104"/>
      <c r="Q44" s="104"/>
      <c r="R44" s="104"/>
      <c r="S44" s="104"/>
    </row>
    <row r="45" spans="1:10" ht="87" customHeight="1">
      <c r="A45" s="10" t="s">
        <v>32</v>
      </c>
      <c r="B45" s="110" t="s">
        <v>154</v>
      </c>
      <c r="C45" s="110"/>
      <c r="D45" s="110"/>
      <c r="E45" s="110"/>
      <c r="F45" s="110"/>
      <c r="G45" s="110"/>
      <c r="H45" s="110"/>
      <c r="I45" s="110"/>
      <c r="J45" s="110"/>
    </row>
    <row r="46" spans="1:10" ht="15.75">
      <c r="A46" s="65" t="s">
        <v>33</v>
      </c>
      <c r="B46" s="65"/>
      <c r="C46" s="65"/>
      <c r="D46" s="65"/>
      <c r="E46" s="65"/>
      <c r="F46" s="65"/>
      <c r="G46" s="65"/>
      <c r="H46" s="65"/>
      <c r="I46" s="65"/>
      <c r="J46" s="65"/>
    </row>
    <row r="47" spans="1:10" ht="27.75" customHeight="1">
      <c r="A47" s="66" t="s">
        <v>34</v>
      </c>
      <c r="B47" s="66"/>
      <c r="C47" s="66"/>
      <c r="D47" s="66"/>
      <c r="E47" s="66"/>
      <c r="F47" s="66"/>
      <c r="G47" s="66"/>
      <c r="H47" s="66"/>
      <c r="I47" s="66"/>
      <c r="J47" s="66"/>
    </row>
    <row r="48" spans="1:10" ht="28.5" customHeight="1">
      <c r="A48" s="111" t="s">
        <v>132</v>
      </c>
      <c r="B48" s="111"/>
      <c r="C48" s="111"/>
      <c r="D48" s="111"/>
      <c r="E48" s="111"/>
      <c r="F48" s="111"/>
      <c r="G48" s="111"/>
      <c r="H48" s="111"/>
      <c r="I48" s="111"/>
      <c r="J48" s="111"/>
    </row>
    <row r="49" spans="1:10" ht="21" customHeight="1">
      <c r="A49" s="100" t="s">
        <v>13</v>
      </c>
      <c r="B49" s="100"/>
      <c r="C49" s="100"/>
      <c r="D49" s="100"/>
      <c r="E49" s="100"/>
      <c r="F49" s="100"/>
      <c r="G49" s="100"/>
      <c r="H49" s="100"/>
      <c r="I49" s="100"/>
      <c r="J49" s="100"/>
    </row>
    <row r="50" spans="1:10" ht="27.75" customHeight="1">
      <c r="A50" s="3" t="s">
        <v>14</v>
      </c>
      <c r="B50" s="77" t="s">
        <v>57</v>
      </c>
      <c r="C50" s="77"/>
      <c r="D50" s="77"/>
      <c r="E50" s="77"/>
      <c r="F50" s="77"/>
      <c r="G50" s="77"/>
      <c r="H50" s="77"/>
      <c r="I50" s="77"/>
      <c r="J50" s="77"/>
    </row>
    <row r="51" spans="1:10" ht="101.25" customHeight="1">
      <c r="A51" s="4" t="s">
        <v>15</v>
      </c>
      <c r="B51" s="67" t="s">
        <v>58</v>
      </c>
      <c r="C51" s="67"/>
      <c r="D51" s="67"/>
      <c r="E51" s="67"/>
      <c r="F51" s="67"/>
      <c r="G51" s="67"/>
      <c r="H51" s="67"/>
      <c r="I51" s="67"/>
      <c r="J51" s="67"/>
    </row>
    <row r="52" spans="1:10" ht="29.25" customHeight="1">
      <c r="A52" s="4" t="s">
        <v>16</v>
      </c>
      <c r="B52" s="67" t="s">
        <v>59</v>
      </c>
      <c r="C52" s="67"/>
      <c r="D52" s="67"/>
      <c r="E52" s="67"/>
      <c r="F52" s="67"/>
      <c r="G52" s="67"/>
      <c r="H52" s="67"/>
      <c r="I52" s="67"/>
      <c r="J52" s="67"/>
    </row>
    <row r="53" spans="1:10" ht="34.5" customHeight="1">
      <c r="A53" s="4" t="s">
        <v>37</v>
      </c>
      <c r="B53" s="77" t="s">
        <v>126</v>
      </c>
      <c r="C53" s="77"/>
      <c r="D53" s="77"/>
      <c r="E53" s="77"/>
      <c r="F53" s="77"/>
      <c r="G53" s="77"/>
      <c r="H53" s="77"/>
      <c r="I53" s="77"/>
      <c r="J53" s="77"/>
    </row>
    <row r="54" spans="1:10" ht="15.75">
      <c r="A54" s="65" t="s">
        <v>17</v>
      </c>
      <c r="B54" s="65"/>
      <c r="C54" s="65"/>
      <c r="D54" s="65"/>
      <c r="E54" s="65"/>
      <c r="F54" s="65"/>
      <c r="G54" s="65"/>
      <c r="H54" s="65"/>
      <c r="I54" s="65"/>
      <c r="J54" s="65"/>
    </row>
    <row r="55" spans="1:10" ht="15.75">
      <c r="A55" s="63" t="s">
        <v>18</v>
      </c>
      <c r="B55" s="63"/>
      <c r="C55" s="63"/>
      <c r="D55" s="63"/>
      <c r="E55" s="63"/>
      <c r="F55" s="63"/>
      <c r="G55" s="63"/>
      <c r="H55" s="63"/>
      <c r="I55" s="63"/>
      <c r="J55" s="63"/>
    </row>
    <row r="56" spans="1:10" ht="15">
      <c r="A56" s="99" t="s">
        <v>19</v>
      </c>
      <c r="B56" s="99"/>
      <c r="C56" s="99" t="s">
        <v>20</v>
      </c>
      <c r="D56" s="99"/>
      <c r="E56" s="99"/>
      <c r="F56" s="99" t="s">
        <v>21</v>
      </c>
      <c r="G56" s="99"/>
      <c r="H56" s="99"/>
      <c r="I56" s="99" t="s">
        <v>22</v>
      </c>
      <c r="J56" s="99"/>
    </row>
    <row r="57" spans="1:20" ht="15">
      <c r="A57" s="86">
        <v>862357072</v>
      </c>
      <c r="B57" s="86"/>
      <c r="C57" s="90">
        <v>990020089.17</v>
      </c>
      <c r="D57" s="90"/>
      <c r="E57" s="90"/>
      <c r="F57" s="90">
        <v>884501703.15</v>
      </c>
      <c r="G57" s="90"/>
      <c r="H57" s="90"/>
      <c r="I57" s="101">
        <f>+F57/C57</f>
        <v>0.8934179344699327</v>
      </c>
      <c r="J57" s="101"/>
      <c r="K57" s="19"/>
      <c r="L57" s="26"/>
      <c r="M57" s="75"/>
      <c r="N57" s="75"/>
      <c r="O57" s="76"/>
      <c r="P57" s="78"/>
      <c r="Q57" s="75"/>
      <c r="R57" s="76"/>
      <c r="S57" s="79"/>
      <c r="T57" s="80"/>
    </row>
    <row r="58" spans="1:10" ht="15.75">
      <c r="A58" s="63" t="s">
        <v>23</v>
      </c>
      <c r="B58" s="63"/>
      <c r="C58" s="63"/>
      <c r="D58" s="63"/>
      <c r="E58" s="63"/>
      <c r="F58" s="63"/>
      <c r="G58" s="63"/>
      <c r="H58" s="63"/>
      <c r="I58" s="63"/>
      <c r="J58" s="63"/>
    </row>
    <row r="59" spans="1:10" ht="15">
      <c r="A59" s="27"/>
      <c r="B59" s="27"/>
      <c r="C59" s="88" t="s">
        <v>46</v>
      </c>
      <c r="D59" s="89"/>
      <c r="E59" s="88" t="s">
        <v>130</v>
      </c>
      <c r="F59" s="89"/>
      <c r="G59" s="88" t="s">
        <v>131</v>
      </c>
      <c r="H59" s="88"/>
      <c r="I59" s="88" t="s">
        <v>24</v>
      </c>
      <c r="J59" s="89"/>
    </row>
    <row r="60" spans="1:11" ht="38.25">
      <c r="A60" s="13" t="s">
        <v>25</v>
      </c>
      <c r="B60" s="13" t="s">
        <v>26</v>
      </c>
      <c r="C60" s="13" t="s">
        <v>38</v>
      </c>
      <c r="D60" s="13" t="s">
        <v>39</v>
      </c>
      <c r="E60" s="13" t="s">
        <v>40</v>
      </c>
      <c r="F60" s="13" t="s">
        <v>41</v>
      </c>
      <c r="G60" s="13" t="s">
        <v>42</v>
      </c>
      <c r="H60" s="13" t="s">
        <v>43</v>
      </c>
      <c r="I60" s="13" t="s">
        <v>44</v>
      </c>
      <c r="J60" s="13" t="s">
        <v>45</v>
      </c>
      <c r="K60" s="26"/>
    </row>
    <row r="61" spans="1:11" ht="80.25" customHeight="1">
      <c r="A61" s="43" t="s">
        <v>88</v>
      </c>
      <c r="B61" s="44" t="s">
        <v>121</v>
      </c>
      <c r="C61" s="57">
        <v>0.95</v>
      </c>
      <c r="D61" s="58">
        <v>1700000</v>
      </c>
      <c r="E61" s="57">
        <v>0.95</v>
      </c>
      <c r="F61" s="58">
        <v>1700000</v>
      </c>
      <c r="G61" s="105">
        <v>0.975</v>
      </c>
      <c r="H61" s="106">
        <v>796242.5</v>
      </c>
      <c r="I61" s="41">
        <f>+#REF!/#REF!</f>
        <v>1.0263157894736843</v>
      </c>
      <c r="J61" s="41">
        <f>+#REF!/#REF!</f>
        <v>0.4683779411764706</v>
      </c>
      <c r="K61" s="33"/>
    </row>
    <row r="62" spans="1:12" ht="63" customHeight="1">
      <c r="A62" s="43" t="s">
        <v>82</v>
      </c>
      <c r="B62" s="44" t="s">
        <v>122</v>
      </c>
      <c r="C62" s="57">
        <v>0.95</v>
      </c>
      <c r="D62" s="58">
        <v>1860000</v>
      </c>
      <c r="E62" s="57">
        <v>0.95</v>
      </c>
      <c r="F62" s="58">
        <v>1860000</v>
      </c>
      <c r="G62" s="107">
        <v>0.9875</v>
      </c>
      <c r="H62" s="106">
        <v>1730067.5</v>
      </c>
      <c r="I62" s="41">
        <f>+#REF!/#REF!</f>
        <v>1.0394736842105263</v>
      </c>
      <c r="J62" s="47">
        <f>+#REF!/#REF!</f>
        <v>0.9301438172043011</v>
      </c>
      <c r="K62" s="48"/>
      <c r="L62" s="48"/>
    </row>
    <row r="63" spans="1:11" ht="51" customHeight="1">
      <c r="A63" s="49" t="s">
        <v>101</v>
      </c>
      <c r="B63" s="44" t="s">
        <v>80</v>
      </c>
      <c r="C63" s="59">
        <v>12</v>
      </c>
      <c r="D63" s="58">
        <v>2610000</v>
      </c>
      <c r="E63" s="113">
        <v>12</v>
      </c>
      <c r="F63" s="58">
        <v>2610000</v>
      </c>
      <c r="G63" s="117">
        <v>13</v>
      </c>
      <c r="H63" s="106">
        <v>2516330</v>
      </c>
      <c r="I63" s="41">
        <f>+#REF!/#REF!</f>
        <v>1.0833333333333333</v>
      </c>
      <c r="J63" s="41">
        <f>+#REF!/#REF!</f>
        <v>0.9641111111111111</v>
      </c>
      <c r="K63" s="33"/>
    </row>
    <row r="64" spans="1:11" ht="75" customHeight="1">
      <c r="A64" s="49" t="s">
        <v>102</v>
      </c>
      <c r="B64" s="44" t="s">
        <v>123</v>
      </c>
      <c r="C64" s="57">
        <v>0.7</v>
      </c>
      <c r="D64" s="58">
        <v>1803600</v>
      </c>
      <c r="E64" s="57">
        <v>0.7</v>
      </c>
      <c r="F64" s="58">
        <v>1803600</v>
      </c>
      <c r="G64" s="107">
        <v>0.7175</v>
      </c>
      <c r="H64" s="106">
        <v>1461070</v>
      </c>
      <c r="I64" s="41">
        <f>+#REF!/#REF!</f>
        <v>1.0250000000000001</v>
      </c>
      <c r="J64" s="41">
        <f>+#REF!/#REF!</f>
        <v>0.8100853847859836</v>
      </c>
      <c r="K64" s="33"/>
    </row>
    <row r="65" spans="1:12" ht="48.75" customHeight="1">
      <c r="A65" s="49" t="s">
        <v>108</v>
      </c>
      <c r="B65" s="44" t="s">
        <v>124</v>
      </c>
      <c r="C65" s="59">
        <v>1425</v>
      </c>
      <c r="D65" s="58">
        <v>1800000</v>
      </c>
      <c r="E65" s="113">
        <v>1425</v>
      </c>
      <c r="F65" s="58">
        <v>1800000</v>
      </c>
      <c r="G65" s="118">
        <v>1237</v>
      </c>
      <c r="H65" s="58">
        <v>954992.5</v>
      </c>
      <c r="I65" s="41">
        <f>+#REF!/#REF!</f>
        <v>0.8680701754385964</v>
      </c>
      <c r="J65" s="41">
        <f>+#REF!/#REF!</f>
        <v>0.5305513888888889</v>
      </c>
      <c r="K65" s="33"/>
      <c r="L65" s="34"/>
    </row>
    <row r="66" spans="1:12" s="50" customFormat="1" ht="47.25" customHeight="1">
      <c r="A66" s="49" t="s">
        <v>103</v>
      </c>
      <c r="B66" s="44" t="s">
        <v>75</v>
      </c>
      <c r="C66" s="59">
        <v>4065</v>
      </c>
      <c r="D66" s="58">
        <v>258000000</v>
      </c>
      <c r="E66" s="113">
        <v>4065</v>
      </c>
      <c r="F66" s="108">
        <v>257999999</v>
      </c>
      <c r="G66" s="118">
        <v>7582</v>
      </c>
      <c r="H66" s="106">
        <v>268318989.88</v>
      </c>
      <c r="I66" s="41">
        <f>+#REF!/#REF!</f>
        <v>1.8651906519065191</v>
      </c>
      <c r="J66" s="41">
        <f>+#REF!/#REF!</f>
        <v>1.0399960888371942</v>
      </c>
      <c r="K66" s="35"/>
      <c r="L66" s="36"/>
    </row>
    <row r="67" spans="1:12" ht="45" customHeight="1">
      <c r="A67" s="49" t="s">
        <v>109</v>
      </c>
      <c r="B67" s="44" t="s">
        <v>81</v>
      </c>
      <c r="C67" s="57">
        <v>1</v>
      </c>
      <c r="D67" s="58">
        <v>5540000</v>
      </c>
      <c r="E67" s="57">
        <v>1</v>
      </c>
      <c r="F67" s="58">
        <v>5540000</v>
      </c>
      <c r="G67" s="57">
        <v>1</v>
      </c>
      <c r="H67" s="106">
        <v>874332.5</v>
      </c>
      <c r="I67" s="41">
        <f>+#REF!/#REF!</f>
        <v>1</v>
      </c>
      <c r="J67" s="41">
        <f>+#REF!/#REF!</f>
        <v>0.15782175090252706</v>
      </c>
      <c r="K67" s="33"/>
      <c r="L67" s="34"/>
    </row>
    <row r="68" spans="1:12" ht="57" customHeight="1">
      <c r="A68" s="49" t="s">
        <v>78</v>
      </c>
      <c r="B68" s="44" t="s">
        <v>79</v>
      </c>
      <c r="C68" s="59">
        <v>260</v>
      </c>
      <c r="D68" s="58">
        <v>303811971</v>
      </c>
      <c r="E68" s="113">
        <v>260</v>
      </c>
      <c r="F68" s="58">
        <v>303811972</v>
      </c>
      <c r="G68" s="113">
        <v>261</v>
      </c>
      <c r="H68" s="106">
        <v>450681041.8299999</v>
      </c>
      <c r="I68" s="41">
        <f>+#REF!/#REF!</f>
        <v>1.0038461538461538</v>
      </c>
      <c r="J68" s="41">
        <f>+#REF!/#REF!</f>
        <v>1.4834209424439664</v>
      </c>
      <c r="K68" s="33"/>
      <c r="L68" s="34"/>
    </row>
    <row r="69" spans="1:12" ht="48" customHeight="1">
      <c r="A69" s="49" t="s">
        <v>104</v>
      </c>
      <c r="B69" s="44" t="s">
        <v>74</v>
      </c>
      <c r="C69" s="59">
        <v>950</v>
      </c>
      <c r="D69" s="58">
        <v>1650000</v>
      </c>
      <c r="E69" s="113">
        <v>950</v>
      </c>
      <c r="F69" s="58">
        <v>1650000</v>
      </c>
      <c r="G69" s="113">
        <v>1555</v>
      </c>
      <c r="H69" s="106">
        <v>874802.5</v>
      </c>
      <c r="I69" s="41">
        <f>+#REF!/#REF!</f>
        <v>1.6368421052631579</v>
      </c>
      <c r="J69" s="41">
        <f>+#REF!/#REF!</f>
        <v>0.5301833333333333</v>
      </c>
      <c r="K69" s="33"/>
      <c r="L69" s="34"/>
    </row>
    <row r="70" spans="1:10" ht="15.75">
      <c r="A70" s="62" t="s">
        <v>27</v>
      </c>
      <c r="B70" s="62"/>
      <c r="C70" s="62"/>
      <c r="D70" s="62"/>
      <c r="E70" s="62"/>
      <c r="F70" s="62"/>
      <c r="G70" s="62"/>
      <c r="H70" s="62"/>
      <c r="I70" s="62"/>
      <c r="J70" s="62"/>
    </row>
    <row r="71" spans="1:10" ht="21.75" customHeight="1">
      <c r="A71" s="63" t="s">
        <v>28</v>
      </c>
      <c r="B71" s="63"/>
      <c r="C71" s="63"/>
      <c r="D71" s="63"/>
      <c r="E71" s="63"/>
      <c r="F71" s="63"/>
      <c r="G71" s="63"/>
      <c r="H71" s="63"/>
      <c r="I71" s="63"/>
      <c r="J71" s="63"/>
    </row>
    <row r="72" spans="1:10" ht="15">
      <c r="A72" s="10" t="s">
        <v>29</v>
      </c>
      <c r="B72" s="77" t="s">
        <v>88</v>
      </c>
      <c r="C72" s="77"/>
      <c r="D72" s="77"/>
      <c r="E72" s="77"/>
      <c r="F72" s="77"/>
      <c r="G72" s="77"/>
      <c r="H72" s="77"/>
      <c r="I72" s="77"/>
      <c r="J72" s="77"/>
    </row>
    <row r="73" spans="1:19" ht="41.25" customHeight="1">
      <c r="A73" s="10" t="s">
        <v>30</v>
      </c>
      <c r="B73" s="77" t="s">
        <v>118</v>
      </c>
      <c r="C73" s="77"/>
      <c r="D73" s="77"/>
      <c r="E73" s="77"/>
      <c r="F73" s="77"/>
      <c r="G73" s="77"/>
      <c r="H73" s="77"/>
      <c r="I73" s="77"/>
      <c r="J73" s="77"/>
      <c r="K73" s="102"/>
      <c r="L73" s="102"/>
      <c r="M73" s="102"/>
      <c r="N73" s="102"/>
      <c r="O73" s="102"/>
      <c r="P73" s="102"/>
      <c r="Q73" s="102"/>
      <c r="R73" s="102"/>
      <c r="S73" s="103"/>
    </row>
    <row r="74" spans="1:10" ht="47.25" customHeight="1">
      <c r="A74" s="10" t="s">
        <v>31</v>
      </c>
      <c r="B74" s="67" t="s">
        <v>155</v>
      </c>
      <c r="C74" s="67"/>
      <c r="D74" s="67"/>
      <c r="E74" s="67"/>
      <c r="F74" s="67"/>
      <c r="G74" s="67"/>
      <c r="H74" s="67"/>
      <c r="I74" s="67"/>
      <c r="J74" s="67"/>
    </row>
    <row r="75" spans="1:10" ht="92.25" customHeight="1">
      <c r="A75" s="10" t="s">
        <v>32</v>
      </c>
      <c r="B75" s="77" t="s">
        <v>156</v>
      </c>
      <c r="C75" s="77"/>
      <c r="D75" s="77"/>
      <c r="E75" s="77"/>
      <c r="F75" s="77"/>
      <c r="G75" s="77"/>
      <c r="H75" s="77"/>
      <c r="I75" s="77"/>
      <c r="J75" s="77"/>
    </row>
    <row r="76" spans="1:10" ht="15.75">
      <c r="A76" s="65" t="s">
        <v>33</v>
      </c>
      <c r="B76" s="65"/>
      <c r="C76" s="65"/>
      <c r="D76" s="65"/>
      <c r="E76" s="65"/>
      <c r="F76" s="65"/>
      <c r="G76" s="65"/>
      <c r="H76" s="65"/>
      <c r="I76" s="65"/>
      <c r="J76" s="65"/>
    </row>
    <row r="77" spans="1:10" ht="15.75">
      <c r="A77" s="66" t="s">
        <v>34</v>
      </c>
      <c r="B77" s="66"/>
      <c r="C77" s="66"/>
      <c r="D77" s="66"/>
      <c r="E77" s="66"/>
      <c r="F77" s="66"/>
      <c r="G77" s="66"/>
      <c r="H77" s="66"/>
      <c r="I77" s="66"/>
      <c r="J77" s="66"/>
    </row>
    <row r="78" spans="1:10" ht="31.5" customHeight="1">
      <c r="A78" s="67" t="s">
        <v>133</v>
      </c>
      <c r="B78" s="67"/>
      <c r="C78" s="67"/>
      <c r="D78" s="67"/>
      <c r="E78" s="67"/>
      <c r="F78" s="67"/>
      <c r="G78" s="67"/>
      <c r="H78" s="67"/>
      <c r="I78" s="67"/>
      <c r="J78" s="67"/>
    </row>
    <row r="79" spans="1:10" ht="15.75">
      <c r="A79" s="62" t="s">
        <v>27</v>
      </c>
      <c r="B79" s="62"/>
      <c r="C79" s="62"/>
      <c r="D79" s="62"/>
      <c r="E79" s="62"/>
      <c r="F79" s="62"/>
      <c r="G79" s="62"/>
      <c r="H79" s="62"/>
      <c r="I79" s="62"/>
      <c r="J79" s="62"/>
    </row>
    <row r="80" spans="1:10" ht="20.25" customHeight="1">
      <c r="A80" s="63" t="s">
        <v>28</v>
      </c>
      <c r="B80" s="63"/>
      <c r="C80" s="63"/>
      <c r="D80" s="63"/>
      <c r="E80" s="63"/>
      <c r="F80" s="63"/>
      <c r="G80" s="63"/>
      <c r="H80" s="63"/>
      <c r="I80" s="63"/>
      <c r="J80" s="63"/>
    </row>
    <row r="81" spans="1:10" ht="21" customHeight="1">
      <c r="A81" s="10" t="s">
        <v>29</v>
      </c>
      <c r="B81" s="77" t="s">
        <v>87</v>
      </c>
      <c r="C81" s="77"/>
      <c r="D81" s="77"/>
      <c r="E81" s="77"/>
      <c r="F81" s="77"/>
      <c r="G81" s="77"/>
      <c r="H81" s="77"/>
      <c r="I81" s="77"/>
      <c r="J81" s="77"/>
    </row>
    <row r="82" spans="1:11" ht="75.75" customHeight="1">
      <c r="A82" s="10" t="s">
        <v>30</v>
      </c>
      <c r="B82" s="77" t="s">
        <v>69</v>
      </c>
      <c r="C82" s="77"/>
      <c r="D82" s="77"/>
      <c r="E82" s="77"/>
      <c r="F82" s="77"/>
      <c r="G82" s="77"/>
      <c r="H82" s="77"/>
      <c r="I82" s="77"/>
      <c r="J82" s="77"/>
      <c r="K82" s="18"/>
    </row>
    <row r="83" spans="1:10" ht="53.25" customHeight="1">
      <c r="A83" s="10" t="s">
        <v>31</v>
      </c>
      <c r="B83" s="77" t="s">
        <v>134</v>
      </c>
      <c r="C83" s="77"/>
      <c r="D83" s="77"/>
      <c r="E83" s="77"/>
      <c r="F83" s="77"/>
      <c r="G83" s="77"/>
      <c r="H83" s="77"/>
      <c r="I83" s="77"/>
      <c r="J83" s="77"/>
    </row>
    <row r="84" spans="1:10" ht="88.5" customHeight="1">
      <c r="A84" s="10" t="s">
        <v>32</v>
      </c>
      <c r="B84" s="77" t="s">
        <v>135</v>
      </c>
      <c r="C84" s="77"/>
      <c r="D84" s="77"/>
      <c r="E84" s="77"/>
      <c r="F84" s="77"/>
      <c r="G84" s="77"/>
      <c r="H84" s="77"/>
      <c r="I84" s="77"/>
      <c r="J84" s="77"/>
    </row>
    <row r="85" spans="1:10" ht="15.75">
      <c r="A85" s="65" t="s">
        <v>33</v>
      </c>
      <c r="B85" s="65"/>
      <c r="C85" s="65"/>
      <c r="D85" s="65"/>
      <c r="E85" s="65"/>
      <c r="F85" s="65"/>
      <c r="G85" s="65"/>
      <c r="H85" s="65"/>
      <c r="I85" s="65"/>
      <c r="J85" s="65"/>
    </row>
    <row r="86" spans="1:10" ht="15.75">
      <c r="A86" s="66" t="s">
        <v>34</v>
      </c>
      <c r="B86" s="66"/>
      <c r="C86" s="66"/>
      <c r="D86" s="66"/>
      <c r="E86" s="66"/>
      <c r="F86" s="66"/>
      <c r="G86" s="66"/>
      <c r="H86" s="66"/>
      <c r="I86" s="66"/>
      <c r="J86" s="66"/>
    </row>
    <row r="87" spans="1:10" ht="33.75" customHeight="1">
      <c r="A87" s="77" t="s">
        <v>72</v>
      </c>
      <c r="B87" s="77"/>
      <c r="C87" s="77"/>
      <c r="D87" s="77"/>
      <c r="E87" s="77"/>
      <c r="F87" s="77"/>
      <c r="G87" s="77"/>
      <c r="H87" s="77"/>
      <c r="I87" s="77"/>
      <c r="J87" s="77"/>
    </row>
    <row r="88" spans="1:10" ht="15.75">
      <c r="A88" s="62" t="s">
        <v>27</v>
      </c>
      <c r="B88" s="62"/>
      <c r="C88" s="62"/>
      <c r="D88" s="62"/>
      <c r="E88" s="62"/>
      <c r="F88" s="62"/>
      <c r="G88" s="62"/>
      <c r="H88" s="62"/>
      <c r="I88" s="62"/>
      <c r="J88" s="62"/>
    </row>
    <row r="89" spans="1:10" ht="15.75">
      <c r="A89" s="63" t="s">
        <v>28</v>
      </c>
      <c r="B89" s="63"/>
      <c r="C89" s="63"/>
      <c r="D89" s="63"/>
      <c r="E89" s="63"/>
      <c r="F89" s="63"/>
      <c r="G89" s="63"/>
      <c r="H89" s="63"/>
      <c r="I89" s="63"/>
      <c r="J89" s="63"/>
    </row>
    <row r="90" spans="1:10" ht="19.5" customHeight="1">
      <c r="A90" s="10" t="s">
        <v>29</v>
      </c>
      <c r="B90" s="77" t="s">
        <v>101</v>
      </c>
      <c r="C90" s="77"/>
      <c r="D90" s="77"/>
      <c r="E90" s="77"/>
      <c r="F90" s="77"/>
      <c r="G90" s="77"/>
      <c r="H90" s="77"/>
      <c r="I90" s="77"/>
      <c r="J90" s="77"/>
    </row>
    <row r="91" spans="1:18" ht="41.25" customHeight="1">
      <c r="A91" s="10" t="s">
        <v>30</v>
      </c>
      <c r="B91" s="77" t="s">
        <v>68</v>
      </c>
      <c r="C91" s="77"/>
      <c r="D91" s="77"/>
      <c r="E91" s="77"/>
      <c r="F91" s="77"/>
      <c r="G91" s="77"/>
      <c r="H91" s="77"/>
      <c r="I91" s="77"/>
      <c r="J91" s="77"/>
      <c r="K91" s="61"/>
      <c r="L91" s="61"/>
      <c r="M91" s="61"/>
      <c r="N91" s="61"/>
      <c r="O91" s="61"/>
      <c r="P91" s="61"/>
      <c r="Q91" s="61"/>
      <c r="R91" s="61"/>
    </row>
    <row r="92" spans="1:10" ht="70.5" customHeight="1">
      <c r="A92" s="10" t="s">
        <v>31</v>
      </c>
      <c r="B92" s="67" t="s">
        <v>136</v>
      </c>
      <c r="C92" s="67"/>
      <c r="D92" s="67"/>
      <c r="E92" s="67"/>
      <c r="F92" s="67"/>
      <c r="G92" s="67"/>
      <c r="H92" s="67"/>
      <c r="I92" s="67"/>
      <c r="J92" s="67"/>
    </row>
    <row r="93" spans="1:10" ht="94.5" customHeight="1">
      <c r="A93" s="10" t="s">
        <v>32</v>
      </c>
      <c r="B93" s="77" t="s">
        <v>137</v>
      </c>
      <c r="C93" s="77"/>
      <c r="D93" s="77"/>
      <c r="E93" s="77"/>
      <c r="F93" s="77"/>
      <c r="G93" s="77"/>
      <c r="H93" s="77"/>
      <c r="I93" s="77"/>
      <c r="J93" s="77"/>
    </row>
    <row r="94" spans="1:10" ht="15.75">
      <c r="A94" s="65" t="s">
        <v>33</v>
      </c>
      <c r="B94" s="65"/>
      <c r="C94" s="65"/>
      <c r="D94" s="65"/>
      <c r="E94" s="65"/>
      <c r="F94" s="65"/>
      <c r="G94" s="65"/>
      <c r="H94" s="65"/>
      <c r="I94" s="65"/>
      <c r="J94" s="65"/>
    </row>
    <row r="95" spans="1:10" ht="15.75">
      <c r="A95" s="66" t="s">
        <v>34</v>
      </c>
      <c r="B95" s="66"/>
      <c r="C95" s="66"/>
      <c r="D95" s="66"/>
      <c r="E95" s="66"/>
      <c r="F95" s="66"/>
      <c r="G95" s="66"/>
      <c r="H95" s="66"/>
      <c r="I95" s="66"/>
      <c r="J95" s="66"/>
    </row>
    <row r="96" spans="1:10" ht="28.5" customHeight="1">
      <c r="A96" s="67" t="s">
        <v>72</v>
      </c>
      <c r="B96" s="67"/>
      <c r="C96" s="67"/>
      <c r="D96" s="67"/>
      <c r="E96" s="67"/>
      <c r="F96" s="67"/>
      <c r="G96" s="67"/>
      <c r="H96" s="67"/>
      <c r="I96" s="67"/>
      <c r="J96" s="67"/>
    </row>
    <row r="97" spans="1:10" ht="15.75">
      <c r="A97" s="62" t="s">
        <v>27</v>
      </c>
      <c r="B97" s="62"/>
      <c r="C97" s="62"/>
      <c r="D97" s="62"/>
      <c r="E97" s="62"/>
      <c r="F97" s="62"/>
      <c r="G97" s="62"/>
      <c r="H97" s="62"/>
      <c r="I97" s="62"/>
      <c r="J97" s="62"/>
    </row>
    <row r="98" spans="1:10" ht="15.75">
      <c r="A98" s="63" t="s">
        <v>28</v>
      </c>
      <c r="B98" s="63"/>
      <c r="C98" s="63"/>
      <c r="D98" s="63"/>
      <c r="E98" s="63"/>
      <c r="F98" s="63"/>
      <c r="G98" s="63"/>
      <c r="H98" s="63"/>
      <c r="I98" s="63"/>
      <c r="J98" s="63"/>
    </row>
    <row r="99" spans="1:10" ht="22.5" customHeight="1">
      <c r="A99" s="10" t="s">
        <v>29</v>
      </c>
      <c r="B99" s="77" t="s">
        <v>83</v>
      </c>
      <c r="C99" s="77"/>
      <c r="D99" s="77"/>
      <c r="E99" s="77"/>
      <c r="F99" s="77"/>
      <c r="G99" s="77"/>
      <c r="H99" s="77"/>
      <c r="I99" s="77"/>
      <c r="J99" s="77"/>
    </row>
    <row r="100" spans="1:11" ht="21.75" customHeight="1">
      <c r="A100" s="10" t="s">
        <v>30</v>
      </c>
      <c r="B100" s="77" t="s">
        <v>70</v>
      </c>
      <c r="C100" s="77"/>
      <c r="D100" s="77"/>
      <c r="E100" s="77"/>
      <c r="F100" s="77"/>
      <c r="G100" s="77"/>
      <c r="H100" s="77"/>
      <c r="I100" s="77"/>
      <c r="J100" s="77"/>
      <c r="K100" s="18"/>
    </row>
    <row r="101" spans="1:10" ht="52.5" customHeight="1">
      <c r="A101" s="10" t="s">
        <v>31</v>
      </c>
      <c r="B101" s="67" t="s">
        <v>138</v>
      </c>
      <c r="C101" s="67"/>
      <c r="D101" s="67"/>
      <c r="E101" s="67"/>
      <c r="F101" s="67"/>
      <c r="G101" s="67"/>
      <c r="H101" s="67"/>
      <c r="I101" s="67"/>
      <c r="J101" s="67"/>
    </row>
    <row r="102" spans="1:10" ht="87.75" customHeight="1">
      <c r="A102" s="10" t="s">
        <v>32</v>
      </c>
      <c r="B102" s="110" t="s">
        <v>145</v>
      </c>
      <c r="C102" s="110"/>
      <c r="D102" s="110"/>
      <c r="E102" s="110"/>
      <c r="F102" s="110"/>
      <c r="G102" s="110"/>
      <c r="H102" s="110"/>
      <c r="I102" s="110"/>
      <c r="J102" s="110"/>
    </row>
    <row r="103" spans="1:10" ht="15.75">
      <c r="A103" s="65" t="s">
        <v>33</v>
      </c>
      <c r="B103" s="65"/>
      <c r="C103" s="65"/>
      <c r="D103" s="65"/>
      <c r="E103" s="65"/>
      <c r="F103" s="65"/>
      <c r="G103" s="65"/>
      <c r="H103" s="65"/>
      <c r="I103" s="65"/>
      <c r="J103" s="65"/>
    </row>
    <row r="104" spans="1:10" ht="15.75">
      <c r="A104" s="66" t="s">
        <v>34</v>
      </c>
      <c r="B104" s="66"/>
      <c r="C104" s="66"/>
      <c r="D104" s="66"/>
      <c r="E104" s="66"/>
      <c r="F104" s="66"/>
      <c r="G104" s="66"/>
      <c r="H104" s="66"/>
      <c r="I104" s="66"/>
      <c r="J104" s="66"/>
    </row>
    <row r="105" spans="1:10" ht="34.5" customHeight="1">
      <c r="A105" s="67" t="s">
        <v>139</v>
      </c>
      <c r="B105" s="67"/>
      <c r="C105" s="67"/>
      <c r="D105" s="67"/>
      <c r="E105" s="67"/>
      <c r="F105" s="67"/>
      <c r="G105" s="67"/>
      <c r="H105" s="67"/>
      <c r="I105" s="67"/>
      <c r="J105" s="67"/>
    </row>
    <row r="106" spans="1:10" ht="15.75">
      <c r="A106" s="62" t="s">
        <v>27</v>
      </c>
      <c r="B106" s="62"/>
      <c r="C106" s="62"/>
      <c r="D106" s="62"/>
      <c r="E106" s="62"/>
      <c r="F106" s="62"/>
      <c r="G106" s="62"/>
      <c r="H106" s="62"/>
      <c r="I106" s="62"/>
      <c r="J106" s="62"/>
    </row>
    <row r="107" spans="1:10" ht="15.75">
      <c r="A107" s="63" t="s">
        <v>28</v>
      </c>
      <c r="B107" s="63"/>
      <c r="C107" s="63"/>
      <c r="D107" s="63"/>
      <c r="E107" s="63"/>
      <c r="F107" s="63"/>
      <c r="G107" s="63"/>
      <c r="H107" s="63"/>
      <c r="I107" s="63"/>
      <c r="J107" s="63"/>
    </row>
    <row r="108" spans="1:10" ht="15">
      <c r="A108" s="10" t="s">
        <v>29</v>
      </c>
      <c r="B108" s="77" t="s">
        <v>108</v>
      </c>
      <c r="C108" s="77"/>
      <c r="D108" s="77"/>
      <c r="E108" s="77"/>
      <c r="F108" s="77"/>
      <c r="G108" s="77"/>
      <c r="H108" s="77"/>
      <c r="I108" s="77"/>
      <c r="J108" s="77"/>
    </row>
    <row r="109" spans="1:10" ht="36.75" customHeight="1">
      <c r="A109" s="10" t="s">
        <v>30</v>
      </c>
      <c r="B109" s="77" t="s">
        <v>66</v>
      </c>
      <c r="C109" s="77"/>
      <c r="D109" s="77"/>
      <c r="E109" s="77"/>
      <c r="F109" s="77"/>
      <c r="G109" s="77"/>
      <c r="H109" s="77"/>
      <c r="I109" s="77"/>
      <c r="J109" s="77"/>
    </row>
    <row r="110" spans="1:10" ht="39.75" customHeight="1">
      <c r="A110" s="10" t="s">
        <v>31</v>
      </c>
      <c r="B110" s="77" t="s">
        <v>140</v>
      </c>
      <c r="C110" s="77"/>
      <c r="D110" s="77"/>
      <c r="E110" s="77"/>
      <c r="F110" s="77"/>
      <c r="G110" s="77"/>
      <c r="H110" s="77"/>
      <c r="I110" s="77"/>
      <c r="J110" s="77"/>
    </row>
    <row r="111" spans="1:10" ht="126.75" customHeight="1">
      <c r="A111" s="10" t="s">
        <v>32</v>
      </c>
      <c r="B111" s="110" t="s">
        <v>141</v>
      </c>
      <c r="C111" s="110"/>
      <c r="D111" s="110"/>
      <c r="E111" s="110"/>
      <c r="F111" s="110"/>
      <c r="G111" s="110"/>
      <c r="H111" s="110"/>
      <c r="I111" s="110"/>
      <c r="J111" s="110"/>
    </row>
    <row r="112" spans="1:10" ht="15.75">
      <c r="A112" s="65" t="s">
        <v>33</v>
      </c>
      <c r="B112" s="65"/>
      <c r="C112" s="65"/>
      <c r="D112" s="65"/>
      <c r="E112" s="65"/>
      <c r="F112" s="65"/>
      <c r="G112" s="65"/>
      <c r="H112" s="65"/>
      <c r="I112" s="65"/>
      <c r="J112" s="65"/>
    </row>
    <row r="113" spans="1:10" ht="15.75">
      <c r="A113" s="66" t="s">
        <v>34</v>
      </c>
      <c r="B113" s="66"/>
      <c r="C113" s="66"/>
      <c r="D113" s="66"/>
      <c r="E113" s="66"/>
      <c r="F113" s="66"/>
      <c r="G113" s="66"/>
      <c r="H113" s="66"/>
      <c r="I113" s="66"/>
      <c r="J113" s="66"/>
    </row>
    <row r="114" spans="1:10" ht="31.5" customHeight="1">
      <c r="A114" s="67" t="s">
        <v>139</v>
      </c>
      <c r="B114" s="67"/>
      <c r="C114" s="67"/>
      <c r="D114" s="67"/>
      <c r="E114" s="67"/>
      <c r="F114" s="67"/>
      <c r="G114" s="67"/>
      <c r="H114" s="67"/>
      <c r="I114" s="67"/>
      <c r="J114" s="67"/>
    </row>
    <row r="115" spans="1:10" ht="15.75">
      <c r="A115" s="62" t="s">
        <v>27</v>
      </c>
      <c r="B115" s="62"/>
      <c r="C115" s="62"/>
      <c r="D115" s="62"/>
      <c r="E115" s="62"/>
      <c r="F115" s="62"/>
      <c r="G115" s="62"/>
      <c r="H115" s="62"/>
      <c r="I115" s="62"/>
      <c r="J115" s="62"/>
    </row>
    <row r="116" spans="1:10" ht="27" customHeight="1">
      <c r="A116" s="63" t="s">
        <v>28</v>
      </c>
      <c r="B116" s="63"/>
      <c r="C116" s="63"/>
      <c r="D116" s="63"/>
      <c r="E116" s="63"/>
      <c r="F116" s="63"/>
      <c r="G116" s="63"/>
      <c r="H116" s="63"/>
      <c r="I116" s="63"/>
      <c r="J116" s="63"/>
    </row>
    <row r="117" spans="1:10" ht="15">
      <c r="A117" s="10" t="s">
        <v>29</v>
      </c>
      <c r="B117" s="77" t="s">
        <v>76</v>
      </c>
      <c r="C117" s="77"/>
      <c r="D117" s="77"/>
      <c r="E117" s="77"/>
      <c r="F117" s="77"/>
      <c r="G117" s="77"/>
      <c r="H117" s="77"/>
      <c r="I117" s="77"/>
      <c r="J117" s="77"/>
    </row>
    <row r="118" spans="1:11" ht="36.75" customHeight="1">
      <c r="A118" s="10" t="s">
        <v>30</v>
      </c>
      <c r="B118" s="77" t="s">
        <v>71</v>
      </c>
      <c r="C118" s="77"/>
      <c r="D118" s="77"/>
      <c r="E118" s="77"/>
      <c r="F118" s="77"/>
      <c r="G118" s="77"/>
      <c r="H118" s="77"/>
      <c r="I118" s="77"/>
      <c r="J118" s="77"/>
      <c r="K118" s="18"/>
    </row>
    <row r="119" spans="1:10" ht="96.75" customHeight="1">
      <c r="A119" s="10" t="s">
        <v>31</v>
      </c>
      <c r="B119" s="77" t="s">
        <v>157</v>
      </c>
      <c r="C119" s="77"/>
      <c r="D119" s="77"/>
      <c r="E119" s="77"/>
      <c r="F119" s="77"/>
      <c r="G119" s="77"/>
      <c r="H119" s="77"/>
      <c r="I119" s="77"/>
      <c r="J119" s="77"/>
    </row>
    <row r="120" spans="1:10" ht="90.75" customHeight="1">
      <c r="A120" s="10" t="s">
        <v>32</v>
      </c>
      <c r="B120" s="77" t="s">
        <v>142</v>
      </c>
      <c r="C120" s="77"/>
      <c r="D120" s="77"/>
      <c r="E120" s="77"/>
      <c r="F120" s="77"/>
      <c r="G120" s="77"/>
      <c r="H120" s="77"/>
      <c r="I120" s="77"/>
      <c r="J120" s="77"/>
    </row>
    <row r="121" spans="1:10" ht="15.75">
      <c r="A121" s="65" t="s">
        <v>33</v>
      </c>
      <c r="B121" s="65"/>
      <c r="C121" s="65"/>
      <c r="D121" s="65"/>
      <c r="E121" s="65"/>
      <c r="F121" s="65"/>
      <c r="G121" s="65"/>
      <c r="H121" s="65"/>
      <c r="I121" s="65"/>
      <c r="J121" s="65"/>
    </row>
    <row r="122" spans="1:10" ht="15.75">
      <c r="A122" s="66" t="s">
        <v>34</v>
      </c>
      <c r="B122" s="66"/>
      <c r="C122" s="66"/>
      <c r="D122" s="66"/>
      <c r="E122" s="66"/>
      <c r="F122" s="66"/>
      <c r="G122" s="66"/>
      <c r="H122" s="66"/>
      <c r="I122" s="66"/>
      <c r="J122" s="66"/>
    </row>
    <row r="123" spans="1:10" ht="27" customHeight="1">
      <c r="A123" s="67" t="s">
        <v>72</v>
      </c>
      <c r="B123" s="67"/>
      <c r="C123" s="67"/>
      <c r="D123" s="67"/>
      <c r="E123" s="67"/>
      <c r="F123" s="67"/>
      <c r="G123" s="67"/>
      <c r="H123" s="67"/>
      <c r="I123" s="67"/>
      <c r="J123" s="67"/>
    </row>
    <row r="124" spans="1:10" ht="15.75">
      <c r="A124" s="62" t="s">
        <v>27</v>
      </c>
      <c r="B124" s="62"/>
      <c r="C124" s="62"/>
      <c r="D124" s="62"/>
      <c r="E124" s="62"/>
      <c r="F124" s="62"/>
      <c r="G124" s="62"/>
      <c r="H124" s="62"/>
      <c r="I124" s="62"/>
      <c r="J124" s="62"/>
    </row>
    <row r="125" spans="1:10" ht="38.25" customHeight="1">
      <c r="A125" s="63" t="s">
        <v>28</v>
      </c>
      <c r="B125" s="63"/>
      <c r="C125" s="63"/>
      <c r="D125" s="63"/>
      <c r="E125" s="63"/>
      <c r="F125" s="63"/>
      <c r="G125" s="63"/>
      <c r="H125" s="63"/>
      <c r="I125" s="63"/>
      <c r="J125" s="63"/>
    </row>
    <row r="126" spans="1:10" ht="18.75" customHeight="1">
      <c r="A126" s="10" t="s">
        <v>29</v>
      </c>
      <c r="B126" s="77" t="s">
        <v>86</v>
      </c>
      <c r="C126" s="77"/>
      <c r="D126" s="77"/>
      <c r="E126" s="77"/>
      <c r="F126" s="77"/>
      <c r="G126" s="77"/>
      <c r="H126" s="77"/>
      <c r="I126" s="77"/>
      <c r="J126" s="77"/>
    </row>
    <row r="127" spans="1:11" ht="46.5" customHeight="1">
      <c r="A127" s="10" t="s">
        <v>30</v>
      </c>
      <c r="B127" s="77" t="s">
        <v>67</v>
      </c>
      <c r="C127" s="77"/>
      <c r="D127" s="77"/>
      <c r="E127" s="77"/>
      <c r="F127" s="77"/>
      <c r="G127" s="77"/>
      <c r="H127" s="77"/>
      <c r="I127" s="77"/>
      <c r="J127" s="77"/>
      <c r="K127" s="18"/>
    </row>
    <row r="128" spans="1:10" ht="81" customHeight="1">
      <c r="A128" s="10" t="s">
        <v>31</v>
      </c>
      <c r="B128" s="67" t="s">
        <v>143</v>
      </c>
      <c r="C128" s="67"/>
      <c r="D128" s="67"/>
      <c r="E128" s="67"/>
      <c r="F128" s="67"/>
      <c r="G128" s="67"/>
      <c r="H128" s="67"/>
      <c r="I128" s="67"/>
      <c r="J128" s="67"/>
    </row>
    <row r="129" spans="1:10" ht="97.5" customHeight="1">
      <c r="A129" s="10" t="s">
        <v>32</v>
      </c>
      <c r="B129" s="110" t="s">
        <v>158</v>
      </c>
      <c r="C129" s="110"/>
      <c r="D129" s="110"/>
      <c r="E129" s="110"/>
      <c r="F129" s="110"/>
      <c r="G129" s="110"/>
      <c r="H129" s="110"/>
      <c r="I129" s="110"/>
      <c r="J129" s="110"/>
    </row>
    <row r="130" spans="1:10" ht="15.75">
      <c r="A130" s="65" t="s">
        <v>33</v>
      </c>
      <c r="B130" s="65"/>
      <c r="C130" s="65"/>
      <c r="D130" s="65"/>
      <c r="E130" s="65"/>
      <c r="F130" s="65"/>
      <c r="G130" s="65"/>
      <c r="H130" s="65"/>
      <c r="I130" s="65"/>
      <c r="J130" s="65"/>
    </row>
    <row r="131" spans="1:10" ht="15.75">
      <c r="A131" s="66" t="s">
        <v>34</v>
      </c>
      <c r="B131" s="66"/>
      <c r="C131" s="66"/>
      <c r="D131" s="66"/>
      <c r="E131" s="66"/>
      <c r="F131" s="66"/>
      <c r="G131" s="66"/>
      <c r="H131" s="66"/>
      <c r="I131" s="66"/>
      <c r="J131" s="66"/>
    </row>
    <row r="132" spans="1:10" ht="25.5" customHeight="1">
      <c r="A132" s="67" t="s">
        <v>139</v>
      </c>
      <c r="B132" s="67"/>
      <c r="C132" s="67"/>
      <c r="D132" s="67"/>
      <c r="E132" s="67"/>
      <c r="F132" s="67"/>
      <c r="G132" s="67"/>
      <c r="H132" s="67"/>
      <c r="I132" s="67"/>
      <c r="J132" s="67"/>
    </row>
    <row r="133" spans="1:10" ht="15.75">
      <c r="A133" s="62" t="s">
        <v>27</v>
      </c>
      <c r="B133" s="62"/>
      <c r="C133" s="62"/>
      <c r="D133" s="62"/>
      <c r="E133" s="62"/>
      <c r="F133" s="62"/>
      <c r="G133" s="62"/>
      <c r="H133" s="62"/>
      <c r="I133" s="62"/>
      <c r="J133" s="62"/>
    </row>
    <row r="134" spans="1:10" ht="34.5" customHeight="1">
      <c r="A134" s="63" t="s">
        <v>28</v>
      </c>
      <c r="B134" s="63"/>
      <c r="C134" s="63"/>
      <c r="D134" s="63"/>
      <c r="E134" s="63"/>
      <c r="F134" s="63"/>
      <c r="G134" s="63"/>
      <c r="H134" s="63"/>
      <c r="I134" s="63"/>
      <c r="J134" s="63"/>
    </row>
    <row r="135" spans="1:10" ht="27.75" customHeight="1">
      <c r="A135" s="10" t="s">
        <v>29</v>
      </c>
      <c r="B135" s="77" t="s">
        <v>78</v>
      </c>
      <c r="C135" s="77"/>
      <c r="D135" s="77"/>
      <c r="E135" s="77"/>
      <c r="F135" s="77"/>
      <c r="G135" s="77"/>
      <c r="H135" s="77"/>
      <c r="I135" s="77"/>
      <c r="J135" s="77"/>
    </row>
    <row r="136" spans="1:11" ht="69" customHeight="1">
      <c r="A136" s="10" t="s">
        <v>30</v>
      </c>
      <c r="B136" s="77" t="s">
        <v>85</v>
      </c>
      <c r="C136" s="77"/>
      <c r="D136" s="77"/>
      <c r="E136" s="77"/>
      <c r="F136" s="77"/>
      <c r="G136" s="77"/>
      <c r="H136" s="77"/>
      <c r="I136" s="77"/>
      <c r="J136" s="77"/>
      <c r="K136" s="18"/>
    </row>
    <row r="137" spans="1:10" ht="63.75" customHeight="1">
      <c r="A137" s="10" t="s">
        <v>31</v>
      </c>
      <c r="B137" s="67" t="s">
        <v>159</v>
      </c>
      <c r="C137" s="67"/>
      <c r="D137" s="67"/>
      <c r="E137" s="67"/>
      <c r="F137" s="67"/>
      <c r="G137" s="67"/>
      <c r="H137" s="67"/>
      <c r="I137" s="67"/>
      <c r="J137" s="67"/>
    </row>
    <row r="138" spans="1:14" ht="111.75" customHeight="1">
      <c r="A138" s="10" t="s">
        <v>32</v>
      </c>
      <c r="B138" s="77" t="s">
        <v>160</v>
      </c>
      <c r="C138" s="77"/>
      <c r="D138" s="77"/>
      <c r="E138" s="77"/>
      <c r="F138" s="77"/>
      <c r="G138" s="77"/>
      <c r="H138" s="77"/>
      <c r="I138" s="77"/>
      <c r="J138" s="77"/>
      <c r="N138">
        <f>17+2+2+1+6+5+4+3+3+7+5+5</f>
        <v>60</v>
      </c>
    </row>
    <row r="139" spans="1:10" ht="15.75">
      <c r="A139" s="65" t="s">
        <v>33</v>
      </c>
      <c r="B139" s="65"/>
      <c r="C139" s="65"/>
      <c r="D139" s="65"/>
      <c r="E139" s="65"/>
      <c r="F139" s="65"/>
      <c r="G139" s="65"/>
      <c r="H139" s="65"/>
      <c r="I139" s="65"/>
      <c r="J139" s="65"/>
    </row>
    <row r="140" spans="1:10" ht="15.75">
      <c r="A140" s="66" t="s">
        <v>34</v>
      </c>
      <c r="B140" s="66"/>
      <c r="C140" s="66"/>
      <c r="D140" s="66"/>
      <c r="E140" s="66"/>
      <c r="F140" s="66"/>
      <c r="G140" s="66"/>
      <c r="H140" s="66"/>
      <c r="I140" s="66"/>
      <c r="J140" s="66"/>
    </row>
    <row r="141" spans="1:10" ht="33.75" customHeight="1">
      <c r="A141" s="67" t="s">
        <v>125</v>
      </c>
      <c r="B141" s="67"/>
      <c r="C141" s="67"/>
      <c r="D141" s="67"/>
      <c r="E141" s="67"/>
      <c r="F141" s="67"/>
      <c r="G141" s="67"/>
      <c r="H141" s="67"/>
      <c r="I141" s="67"/>
      <c r="J141" s="67"/>
    </row>
    <row r="142" spans="1:10" ht="15.75">
      <c r="A142" s="62" t="s">
        <v>27</v>
      </c>
      <c r="B142" s="62"/>
      <c r="C142" s="62"/>
      <c r="D142" s="62"/>
      <c r="E142" s="62"/>
      <c r="F142" s="62"/>
      <c r="G142" s="62"/>
      <c r="H142" s="62"/>
      <c r="I142" s="62"/>
      <c r="J142" s="62"/>
    </row>
    <row r="143" spans="1:10" ht="15.75">
      <c r="A143" s="63" t="s">
        <v>28</v>
      </c>
      <c r="B143" s="63"/>
      <c r="C143" s="63"/>
      <c r="D143" s="63"/>
      <c r="E143" s="63"/>
      <c r="F143" s="63"/>
      <c r="G143" s="63"/>
      <c r="H143" s="63"/>
      <c r="I143" s="63"/>
      <c r="J143" s="63"/>
    </row>
    <row r="144" spans="1:10" ht="21.75" customHeight="1">
      <c r="A144" s="109" t="s">
        <v>29</v>
      </c>
      <c r="B144" s="110" t="s">
        <v>77</v>
      </c>
      <c r="C144" s="110"/>
      <c r="D144" s="110"/>
      <c r="E144" s="110"/>
      <c r="F144" s="110"/>
      <c r="G144" s="110"/>
      <c r="H144" s="110"/>
      <c r="I144" s="110"/>
      <c r="J144" s="110"/>
    </row>
    <row r="145" spans="1:10" ht="76.5" customHeight="1">
      <c r="A145" s="109" t="s">
        <v>30</v>
      </c>
      <c r="B145" s="110" t="s">
        <v>73</v>
      </c>
      <c r="C145" s="110"/>
      <c r="D145" s="110"/>
      <c r="E145" s="110"/>
      <c r="F145" s="110"/>
      <c r="G145" s="110"/>
      <c r="H145" s="110"/>
      <c r="I145" s="110"/>
      <c r="J145" s="110"/>
    </row>
    <row r="146" spans="1:10" ht="50.25" customHeight="1">
      <c r="A146" s="109" t="s">
        <v>31</v>
      </c>
      <c r="B146" s="111" t="s">
        <v>144</v>
      </c>
      <c r="C146" s="111"/>
      <c r="D146" s="111"/>
      <c r="E146" s="111"/>
      <c r="F146" s="111"/>
      <c r="G146" s="111"/>
      <c r="H146" s="111"/>
      <c r="I146" s="111"/>
      <c r="J146" s="111"/>
    </row>
    <row r="147" spans="1:10" ht="165.75" customHeight="1">
      <c r="A147" s="109" t="s">
        <v>32</v>
      </c>
      <c r="B147" s="111" t="s">
        <v>146</v>
      </c>
      <c r="C147" s="111"/>
      <c r="D147" s="111"/>
      <c r="E147" s="111"/>
      <c r="F147" s="111"/>
      <c r="G147" s="111"/>
      <c r="H147" s="111"/>
      <c r="I147" s="111"/>
      <c r="J147" s="111"/>
    </row>
    <row r="148" spans="1:10" ht="15.75">
      <c r="A148" s="65" t="s">
        <v>33</v>
      </c>
      <c r="B148" s="65"/>
      <c r="C148" s="65"/>
      <c r="D148" s="65"/>
      <c r="E148" s="65"/>
      <c r="F148" s="65"/>
      <c r="G148" s="65"/>
      <c r="H148" s="65"/>
      <c r="I148" s="65"/>
      <c r="J148" s="65"/>
    </row>
    <row r="149" spans="1:10" ht="15.75">
      <c r="A149" s="66" t="s">
        <v>34</v>
      </c>
      <c r="B149" s="66"/>
      <c r="C149" s="66"/>
      <c r="D149" s="66"/>
      <c r="E149" s="66"/>
      <c r="F149" s="66"/>
      <c r="G149" s="66"/>
      <c r="H149" s="66"/>
      <c r="I149" s="66"/>
      <c r="J149" s="66"/>
    </row>
    <row r="150" spans="1:10" ht="28.5" customHeight="1">
      <c r="A150" s="67" t="s">
        <v>147</v>
      </c>
      <c r="B150" s="67"/>
      <c r="C150" s="67"/>
      <c r="D150" s="67"/>
      <c r="E150" s="67"/>
      <c r="F150" s="67"/>
      <c r="G150" s="67"/>
      <c r="H150" s="67"/>
      <c r="I150" s="67"/>
      <c r="J150" s="67"/>
    </row>
    <row r="151" spans="1:10" ht="29.25" customHeight="1">
      <c r="A151" s="73" t="s">
        <v>13</v>
      </c>
      <c r="B151" s="73"/>
      <c r="C151" s="73"/>
      <c r="D151" s="73"/>
      <c r="E151" s="73"/>
      <c r="F151" s="73"/>
      <c r="G151" s="73"/>
      <c r="H151" s="73"/>
      <c r="I151" s="73"/>
      <c r="J151" s="73"/>
    </row>
    <row r="152" spans="1:10" ht="27" customHeight="1">
      <c r="A152" s="3" t="s">
        <v>14</v>
      </c>
      <c r="B152" s="77" t="s">
        <v>62</v>
      </c>
      <c r="C152" s="77"/>
      <c r="D152" s="77"/>
      <c r="E152" s="77"/>
      <c r="F152" s="77"/>
      <c r="G152" s="77"/>
      <c r="H152" s="77"/>
      <c r="I152" s="77"/>
      <c r="J152" s="77"/>
    </row>
    <row r="153" spans="1:10" ht="64.5" customHeight="1">
      <c r="A153" s="4" t="s">
        <v>15</v>
      </c>
      <c r="B153" s="67" t="s">
        <v>63</v>
      </c>
      <c r="C153" s="67"/>
      <c r="D153" s="67"/>
      <c r="E153" s="67"/>
      <c r="F153" s="67"/>
      <c r="G153" s="67"/>
      <c r="H153" s="67"/>
      <c r="I153" s="67"/>
      <c r="J153" s="67"/>
    </row>
    <row r="154" spans="1:10" ht="22.5" customHeight="1">
      <c r="A154" s="4" t="s">
        <v>16</v>
      </c>
      <c r="B154" s="67" t="s">
        <v>64</v>
      </c>
      <c r="C154" s="67"/>
      <c r="D154" s="67"/>
      <c r="E154" s="67"/>
      <c r="F154" s="67"/>
      <c r="G154" s="67"/>
      <c r="H154" s="67"/>
      <c r="I154" s="67"/>
      <c r="J154" s="67"/>
    </row>
    <row r="155" spans="1:10" ht="36" customHeight="1">
      <c r="A155" s="4" t="s">
        <v>37</v>
      </c>
      <c r="B155" s="77" t="s">
        <v>119</v>
      </c>
      <c r="C155" s="77"/>
      <c r="D155" s="77"/>
      <c r="E155" s="77"/>
      <c r="F155" s="77"/>
      <c r="G155" s="77"/>
      <c r="H155" s="77"/>
      <c r="I155" s="77"/>
      <c r="J155" s="77"/>
    </row>
    <row r="156" spans="1:10" ht="15.75">
      <c r="A156" s="65" t="s">
        <v>17</v>
      </c>
      <c r="B156" s="65"/>
      <c r="C156" s="65"/>
      <c r="D156" s="65"/>
      <c r="E156" s="65"/>
      <c r="F156" s="65"/>
      <c r="G156" s="65"/>
      <c r="H156" s="65"/>
      <c r="I156" s="65"/>
      <c r="J156" s="65"/>
    </row>
    <row r="157" spans="1:10" ht="20.25" customHeight="1">
      <c r="A157" s="63" t="s">
        <v>18</v>
      </c>
      <c r="B157" s="63"/>
      <c r="C157" s="63"/>
      <c r="D157" s="63"/>
      <c r="E157" s="63"/>
      <c r="F157" s="63"/>
      <c r="G157" s="63"/>
      <c r="H157" s="63"/>
      <c r="I157" s="63"/>
      <c r="J157" s="63"/>
    </row>
    <row r="158" spans="1:10" ht="15">
      <c r="A158" s="99" t="s">
        <v>19</v>
      </c>
      <c r="B158" s="99"/>
      <c r="C158" s="99" t="s">
        <v>20</v>
      </c>
      <c r="D158" s="99"/>
      <c r="E158" s="99"/>
      <c r="F158" s="99" t="s">
        <v>21</v>
      </c>
      <c r="G158" s="99"/>
      <c r="H158" s="99"/>
      <c r="I158" s="99" t="s">
        <v>22</v>
      </c>
      <c r="J158" s="99"/>
    </row>
    <row r="159" spans="1:12" ht="15">
      <c r="A159" s="86">
        <v>241240039</v>
      </c>
      <c r="B159" s="86"/>
      <c r="C159" s="90">
        <v>297026766.53</v>
      </c>
      <c r="D159" s="90"/>
      <c r="E159" s="90"/>
      <c r="F159" s="90">
        <v>162467082.13</v>
      </c>
      <c r="G159" s="90"/>
      <c r="H159" s="90"/>
      <c r="I159" s="101">
        <f>F159/C159</f>
        <v>0.5469779172699262</v>
      </c>
      <c r="J159" s="101"/>
      <c r="L159" s="26"/>
    </row>
    <row r="160" spans="1:10" ht="15.75">
      <c r="A160" s="63" t="s">
        <v>23</v>
      </c>
      <c r="B160" s="63"/>
      <c r="C160" s="63"/>
      <c r="D160" s="63"/>
      <c r="E160" s="63"/>
      <c r="F160" s="63"/>
      <c r="G160" s="63"/>
      <c r="H160" s="63"/>
      <c r="I160" s="63"/>
      <c r="J160" s="63"/>
    </row>
    <row r="161" spans="1:10" ht="15">
      <c r="A161" s="27"/>
      <c r="B161" s="27"/>
      <c r="C161" s="88" t="s">
        <v>46</v>
      </c>
      <c r="D161" s="89"/>
      <c r="E161" s="88" t="s">
        <v>130</v>
      </c>
      <c r="F161" s="89"/>
      <c r="G161" s="88" t="s">
        <v>131</v>
      </c>
      <c r="H161" s="88"/>
      <c r="I161" s="88" t="s">
        <v>24</v>
      </c>
      <c r="J161" s="89"/>
    </row>
    <row r="162" spans="1:11" ht="38.25">
      <c r="A162" s="13" t="s">
        <v>25</v>
      </c>
      <c r="B162" s="13" t="s">
        <v>26</v>
      </c>
      <c r="C162" s="13" t="s">
        <v>38</v>
      </c>
      <c r="D162" s="13" t="s">
        <v>39</v>
      </c>
      <c r="E162" s="13" t="s">
        <v>40</v>
      </c>
      <c r="F162" s="13" t="s">
        <v>41</v>
      </c>
      <c r="G162" s="13" t="s">
        <v>42</v>
      </c>
      <c r="H162" s="13" t="s">
        <v>43</v>
      </c>
      <c r="I162" s="13" t="s">
        <v>44</v>
      </c>
      <c r="J162" s="13" t="s">
        <v>45</v>
      </c>
      <c r="K162" s="26"/>
    </row>
    <row r="163" spans="1:12" ht="45.75" customHeight="1">
      <c r="A163" s="51" t="s">
        <v>90</v>
      </c>
      <c r="B163" s="52" t="s">
        <v>91</v>
      </c>
      <c r="C163" s="53">
        <v>3740</v>
      </c>
      <c r="D163" s="54">
        <v>12204509</v>
      </c>
      <c r="E163" s="53">
        <v>3740</v>
      </c>
      <c r="F163" s="112">
        <v>12204509</v>
      </c>
      <c r="G163" s="113">
        <v>10588</v>
      </c>
      <c r="H163" s="114">
        <v>8024976.32</v>
      </c>
      <c r="I163" s="55">
        <f>+#REF!/#REF!</f>
        <v>2.8310160427807487</v>
      </c>
      <c r="J163" s="56">
        <f>+#REF!/#REF!</f>
        <v>0.6575419232350929</v>
      </c>
      <c r="K163" s="33"/>
      <c r="L163" s="34"/>
    </row>
    <row r="164" spans="1:12" ht="40.5" customHeight="1">
      <c r="A164" s="51" t="s">
        <v>89</v>
      </c>
      <c r="B164" s="52" t="s">
        <v>92</v>
      </c>
      <c r="C164" s="53">
        <v>5550</v>
      </c>
      <c r="D164" s="54">
        <v>33443407</v>
      </c>
      <c r="E164" s="53">
        <v>3112</v>
      </c>
      <c r="F164" s="112">
        <v>33443407</v>
      </c>
      <c r="G164" s="113">
        <v>1656</v>
      </c>
      <c r="H164" s="114">
        <v>61200812.56</v>
      </c>
      <c r="I164" s="55">
        <f>+#REF!/#REF!</f>
        <v>0.532133676092545</v>
      </c>
      <c r="J164" s="56">
        <f>+#REF!/#REF!</f>
        <v>1.8299813939411138</v>
      </c>
      <c r="K164" s="33"/>
      <c r="L164" s="34"/>
    </row>
    <row r="165" spans="1:11" ht="15.75">
      <c r="A165" s="62" t="s">
        <v>27</v>
      </c>
      <c r="B165" s="62"/>
      <c r="C165" s="62"/>
      <c r="D165" s="62"/>
      <c r="E165" s="62"/>
      <c r="F165" s="62"/>
      <c r="G165" s="62"/>
      <c r="H165" s="62"/>
      <c r="I165" s="62"/>
      <c r="J165" s="62"/>
      <c r="K165" s="29"/>
    </row>
    <row r="166" spans="1:11" ht="15.75">
      <c r="A166" s="63" t="s">
        <v>28</v>
      </c>
      <c r="B166" s="63"/>
      <c r="C166" s="63"/>
      <c r="D166" s="63"/>
      <c r="E166" s="63"/>
      <c r="F166" s="63"/>
      <c r="G166" s="63"/>
      <c r="H166" s="63"/>
      <c r="I166" s="63"/>
      <c r="J166" s="63"/>
      <c r="K166" s="29"/>
    </row>
    <row r="167" spans="1:11" ht="19.5" customHeight="1">
      <c r="A167" s="10" t="s">
        <v>29</v>
      </c>
      <c r="B167" s="77" t="s">
        <v>90</v>
      </c>
      <c r="C167" s="77"/>
      <c r="D167" s="77"/>
      <c r="E167" s="77"/>
      <c r="F167" s="77"/>
      <c r="G167" s="77"/>
      <c r="H167" s="77"/>
      <c r="I167" s="77"/>
      <c r="J167" s="77"/>
      <c r="K167" s="30"/>
    </row>
    <row r="168" spans="1:13" ht="38.25" customHeight="1">
      <c r="A168" s="10" t="s">
        <v>30</v>
      </c>
      <c r="B168" s="77" t="s">
        <v>61</v>
      </c>
      <c r="C168" s="77"/>
      <c r="D168" s="77"/>
      <c r="E168" s="77"/>
      <c r="F168" s="77"/>
      <c r="G168" s="77"/>
      <c r="H168" s="77"/>
      <c r="I168" s="77"/>
      <c r="J168" s="77"/>
      <c r="K168" s="20"/>
      <c r="M168" s="29"/>
    </row>
    <row r="169" spans="1:13" ht="67.5" customHeight="1">
      <c r="A169" s="10" t="s">
        <v>31</v>
      </c>
      <c r="B169" s="77" t="s">
        <v>166</v>
      </c>
      <c r="C169" s="77"/>
      <c r="D169" s="77"/>
      <c r="E169" s="77"/>
      <c r="F169" s="77"/>
      <c r="G169" s="77"/>
      <c r="H169" s="77"/>
      <c r="I169" s="77"/>
      <c r="J169" s="77"/>
      <c r="K169" s="30"/>
      <c r="M169" s="31"/>
    </row>
    <row r="170" spans="1:11" ht="95.25" customHeight="1">
      <c r="A170" s="10" t="s">
        <v>32</v>
      </c>
      <c r="B170" s="77" t="s">
        <v>161</v>
      </c>
      <c r="C170" s="77"/>
      <c r="D170" s="77"/>
      <c r="E170" s="77"/>
      <c r="F170" s="77"/>
      <c r="G170" s="77"/>
      <c r="H170" s="77"/>
      <c r="I170" s="77"/>
      <c r="J170" s="77"/>
      <c r="K170" s="29"/>
    </row>
    <row r="171" spans="1:11" ht="15.75">
      <c r="A171" s="65" t="s">
        <v>33</v>
      </c>
      <c r="B171" s="65"/>
      <c r="C171" s="65"/>
      <c r="D171" s="65"/>
      <c r="E171" s="65"/>
      <c r="F171" s="65"/>
      <c r="G171" s="65"/>
      <c r="H171" s="65"/>
      <c r="I171" s="65"/>
      <c r="J171" s="65"/>
      <c r="K171" s="29"/>
    </row>
    <row r="172" spans="1:11" ht="15.75">
      <c r="A172" s="66" t="s">
        <v>34</v>
      </c>
      <c r="B172" s="66"/>
      <c r="C172" s="66"/>
      <c r="D172" s="66"/>
      <c r="E172" s="66"/>
      <c r="F172" s="66"/>
      <c r="G172" s="66"/>
      <c r="H172" s="66"/>
      <c r="I172" s="66"/>
      <c r="J172" s="66"/>
      <c r="K172" s="29"/>
    </row>
    <row r="173" spans="1:11" ht="32.25" customHeight="1">
      <c r="A173" s="67" t="s">
        <v>148</v>
      </c>
      <c r="B173" s="67"/>
      <c r="C173" s="67"/>
      <c r="D173" s="67"/>
      <c r="E173" s="67"/>
      <c r="F173" s="67"/>
      <c r="G173" s="67"/>
      <c r="H173" s="67"/>
      <c r="I173" s="67"/>
      <c r="J173" s="67"/>
      <c r="K173" s="29"/>
    </row>
    <row r="174" spans="1:10" ht="31.5" customHeight="1">
      <c r="A174" s="62" t="s">
        <v>27</v>
      </c>
      <c r="B174" s="62"/>
      <c r="C174" s="62"/>
      <c r="D174" s="62"/>
      <c r="E174" s="62"/>
      <c r="F174" s="62"/>
      <c r="G174" s="62"/>
      <c r="H174" s="62"/>
      <c r="I174" s="62"/>
      <c r="J174" s="62"/>
    </row>
    <row r="175" spans="1:10" ht="21" customHeight="1">
      <c r="A175" s="63" t="s">
        <v>28</v>
      </c>
      <c r="B175" s="63"/>
      <c r="C175" s="63"/>
      <c r="D175" s="63"/>
      <c r="E175" s="63"/>
      <c r="F175" s="63"/>
      <c r="G175" s="63"/>
      <c r="H175" s="63"/>
      <c r="I175" s="63"/>
      <c r="J175" s="63"/>
    </row>
    <row r="176" spans="1:10" ht="24.75" customHeight="1">
      <c r="A176" s="10" t="s">
        <v>29</v>
      </c>
      <c r="B176" s="77" t="s">
        <v>89</v>
      </c>
      <c r="C176" s="77"/>
      <c r="D176" s="77"/>
      <c r="E176" s="77"/>
      <c r="F176" s="77"/>
      <c r="G176" s="77"/>
      <c r="H176" s="77"/>
      <c r="I176" s="77"/>
      <c r="J176" s="77"/>
    </row>
    <row r="177" spans="1:11" ht="42" customHeight="1">
      <c r="A177" s="10" t="s">
        <v>30</v>
      </c>
      <c r="B177" s="77" t="s">
        <v>60</v>
      </c>
      <c r="C177" s="77"/>
      <c r="D177" s="77"/>
      <c r="E177" s="77"/>
      <c r="F177" s="77"/>
      <c r="G177" s="77"/>
      <c r="H177" s="77"/>
      <c r="I177" s="77"/>
      <c r="J177" s="77"/>
      <c r="K177" s="18"/>
    </row>
    <row r="178" spans="1:10" ht="84.75" customHeight="1">
      <c r="A178" s="10" t="s">
        <v>31</v>
      </c>
      <c r="B178" s="77" t="s">
        <v>162</v>
      </c>
      <c r="C178" s="77"/>
      <c r="D178" s="77"/>
      <c r="E178" s="77"/>
      <c r="F178" s="77"/>
      <c r="G178" s="77"/>
      <c r="H178" s="77"/>
      <c r="I178" s="77"/>
      <c r="J178" s="77"/>
    </row>
    <row r="179" spans="1:10" ht="129.75" customHeight="1">
      <c r="A179" s="10" t="s">
        <v>32</v>
      </c>
      <c r="B179" s="77" t="s">
        <v>163</v>
      </c>
      <c r="C179" s="77"/>
      <c r="D179" s="77"/>
      <c r="E179" s="77"/>
      <c r="F179" s="77"/>
      <c r="G179" s="77"/>
      <c r="H179" s="77"/>
      <c r="I179" s="77"/>
      <c r="J179" s="77"/>
    </row>
    <row r="180" spans="1:10" ht="17.25" customHeight="1">
      <c r="A180" s="65" t="s">
        <v>33</v>
      </c>
      <c r="B180" s="65"/>
      <c r="C180" s="65"/>
      <c r="D180" s="65"/>
      <c r="E180" s="65"/>
      <c r="F180" s="65"/>
      <c r="G180" s="65"/>
      <c r="H180" s="65"/>
      <c r="I180" s="65"/>
      <c r="J180" s="65"/>
    </row>
    <row r="181" spans="1:10" ht="18" customHeight="1">
      <c r="A181" s="66" t="s">
        <v>34</v>
      </c>
      <c r="B181" s="66"/>
      <c r="C181" s="66"/>
      <c r="D181" s="66"/>
      <c r="E181" s="66"/>
      <c r="F181" s="66"/>
      <c r="G181" s="66"/>
      <c r="H181" s="66"/>
      <c r="I181" s="66"/>
      <c r="J181" s="66"/>
    </row>
    <row r="182" spans="1:10" ht="29.25" customHeight="1">
      <c r="A182" s="67" t="s">
        <v>125</v>
      </c>
      <c r="B182" s="67"/>
      <c r="C182" s="67"/>
      <c r="D182" s="67"/>
      <c r="E182" s="67"/>
      <c r="F182" s="67"/>
      <c r="G182" s="67"/>
      <c r="H182" s="67"/>
      <c r="I182" s="67"/>
      <c r="J182" s="67"/>
    </row>
    <row r="183" spans="1:10" ht="38.25" customHeight="1">
      <c r="A183" s="73" t="s">
        <v>13</v>
      </c>
      <c r="B183" s="73"/>
      <c r="C183" s="73"/>
      <c r="D183" s="73"/>
      <c r="E183" s="73"/>
      <c r="F183" s="73"/>
      <c r="G183" s="73"/>
      <c r="H183" s="73"/>
      <c r="I183" s="73"/>
      <c r="J183" s="73"/>
    </row>
    <row r="184" spans="1:10" ht="23.25" customHeight="1">
      <c r="A184" s="14" t="s">
        <v>14</v>
      </c>
      <c r="B184" s="64" t="s">
        <v>111</v>
      </c>
      <c r="C184" s="64"/>
      <c r="D184" s="64"/>
      <c r="E184" s="64"/>
      <c r="F184" s="64"/>
      <c r="G184" s="64"/>
      <c r="H184" s="64"/>
      <c r="I184" s="64"/>
      <c r="J184" s="64"/>
    </row>
    <row r="185" spans="1:10" ht="52.5" customHeight="1">
      <c r="A185" s="15" t="s">
        <v>15</v>
      </c>
      <c r="B185" s="64" t="s">
        <v>116</v>
      </c>
      <c r="C185" s="64"/>
      <c r="D185" s="64"/>
      <c r="E185" s="64"/>
      <c r="F185" s="64"/>
      <c r="G185" s="64"/>
      <c r="H185" s="64"/>
      <c r="I185" s="64"/>
      <c r="J185" s="64"/>
    </row>
    <row r="186" spans="1:10" ht="21" customHeight="1">
      <c r="A186" s="15" t="s">
        <v>16</v>
      </c>
      <c r="B186" s="64" t="s">
        <v>117</v>
      </c>
      <c r="C186" s="64"/>
      <c r="D186" s="64"/>
      <c r="E186" s="64"/>
      <c r="F186" s="64"/>
      <c r="G186" s="64"/>
      <c r="H186" s="64"/>
      <c r="I186" s="64"/>
      <c r="J186" s="64"/>
    </row>
    <row r="187" spans="1:10" ht="32.25" customHeight="1">
      <c r="A187" s="15" t="s">
        <v>37</v>
      </c>
      <c r="B187" s="64" t="s">
        <v>127</v>
      </c>
      <c r="C187" s="64"/>
      <c r="D187" s="64"/>
      <c r="E187" s="64"/>
      <c r="F187" s="64"/>
      <c r="G187" s="64"/>
      <c r="H187" s="64"/>
      <c r="I187" s="64"/>
      <c r="J187" s="64"/>
    </row>
    <row r="188" spans="1:10" ht="27" customHeight="1">
      <c r="A188" s="65" t="s">
        <v>17</v>
      </c>
      <c r="B188" s="65"/>
      <c r="C188" s="65"/>
      <c r="D188" s="65"/>
      <c r="E188" s="65"/>
      <c r="F188" s="65"/>
      <c r="G188" s="65"/>
      <c r="H188" s="65"/>
      <c r="I188" s="65"/>
      <c r="J188" s="65"/>
    </row>
    <row r="189" spans="1:10" ht="19.5" customHeight="1">
      <c r="A189" s="63" t="s">
        <v>18</v>
      </c>
      <c r="B189" s="63"/>
      <c r="C189" s="63"/>
      <c r="D189" s="63"/>
      <c r="E189" s="63"/>
      <c r="F189" s="63"/>
      <c r="G189" s="63"/>
      <c r="H189" s="63"/>
      <c r="I189" s="63"/>
      <c r="J189" s="63"/>
    </row>
    <row r="190" spans="1:10" ht="38.25" customHeight="1">
      <c r="A190" s="74" t="s">
        <v>19</v>
      </c>
      <c r="B190" s="74"/>
      <c r="C190" s="74" t="s">
        <v>20</v>
      </c>
      <c r="D190" s="74"/>
      <c r="E190" s="74"/>
      <c r="F190" s="74" t="s">
        <v>21</v>
      </c>
      <c r="G190" s="74"/>
      <c r="H190" s="74"/>
      <c r="I190" s="74" t="s">
        <v>22</v>
      </c>
      <c r="J190" s="74"/>
    </row>
    <row r="191" spans="1:12" ht="25.5" customHeight="1">
      <c r="A191" s="68">
        <v>50000000</v>
      </c>
      <c r="B191" s="68"/>
      <c r="C191" s="69">
        <v>28943680</v>
      </c>
      <c r="D191" s="69"/>
      <c r="E191" s="69"/>
      <c r="F191" s="69">
        <v>27215837.6</v>
      </c>
      <c r="G191" s="69"/>
      <c r="H191" s="69"/>
      <c r="I191" s="70">
        <f>F191/C191</f>
        <v>0.9403032924631561</v>
      </c>
      <c r="J191" s="70"/>
      <c r="K191" s="26"/>
      <c r="L191" s="26"/>
    </row>
    <row r="192" spans="1:10" ht="21.75" customHeight="1">
      <c r="A192" s="63" t="s">
        <v>23</v>
      </c>
      <c r="B192" s="63"/>
      <c r="C192" s="63"/>
      <c r="D192" s="63"/>
      <c r="E192" s="63"/>
      <c r="F192" s="63"/>
      <c r="G192" s="63"/>
      <c r="H192" s="63"/>
      <c r="I192" s="63"/>
      <c r="J192" s="63"/>
    </row>
    <row r="193" spans="1:10" ht="25.5" customHeight="1">
      <c r="A193" s="16"/>
      <c r="B193" s="16"/>
      <c r="C193" s="71" t="s">
        <v>46</v>
      </c>
      <c r="D193" s="72"/>
      <c r="E193" s="71" t="s">
        <v>130</v>
      </c>
      <c r="F193" s="72"/>
      <c r="G193" s="71" t="s">
        <v>131</v>
      </c>
      <c r="H193" s="71"/>
      <c r="I193" s="71" t="s">
        <v>24</v>
      </c>
      <c r="J193" s="72"/>
    </row>
    <row r="194" spans="1:10" ht="51.75" customHeight="1">
      <c r="A194" s="25" t="s">
        <v>25</v>
      </c>
      <c r="B194" s="25" t="s">
        <v>26</v>
      </c>
      <c r="C194" s="25" t="s">
        <v>38</v>
      </c>
      <c r="D194" s="25" t="s">
        <v>39</v>
      </c>
      <c r="E194" s="25" t="s">
        <v>40</v>
      </c>
      <c r="F194" s="25" t="s">
        <v>41</v>
      </c>
      <c r="G194" s="25" t="s">
        <v>42</v>
      </c>
      <c r="H194" s="25" t="s">
        <v>43</v>
      </c>
      <c r="I194" s="25" t="s">
        <v>44</v>
      </c>
      <c r="J194" s="25" t="s">
        <v>45</v>
      </c>
    </row>
    <row r="195" spans="1:11" ht="74.25" customHeight="1">
      <c r="A195" s="44" t="s">
        <v>113</v>
      </c>
      <c r="B195" s="32" t="s">
        <v>112</v>
      </c>
      <c r="C195" s="45">
        <v>10</v>
      </c>
      <c r="D195" s="46">
        <v>50000000</v>
      </c>
      <c r="E195" s="45">
        <v>10</v>
      </c>
      <c r="F195" s="112">
        <v>50000000</v>
      </c>
      <c r="G195" s="113">
        <v>11</v>
      </c>
      <c r="H195" s="114">
        <v>27215837.599999998</v>
      </c>
      <c r="I195" s="21">
        <f>+#REF!/#REF!</f>
        <v>1.1</v>
      </c>
      <c r="J195" s="22">
        <f>+#REF!/#REF!</f>
        <v>0.544316752</v>
      </c>
      <c r="K195" s="28"/>
    </row>
    <row r="196" spans="1:10" ht="26.25" customHeight="1">
      <c r="A196" s="62" t="s">
        <v>27</v>
      </c>
      <c r="B196" s="62"/>
      <c r="C196" s="62"/>
      <c r="D196" s="62"/>
      <c r="E196" s="62"/>
      <c r="F196" s="62"/>
      <c r="G196" s="62"/>
      <c r="H196" s="62"/>
      <c r="I196" s="62"/>
      <c r="J196" s="62"/>
    </row>
    <row r="197" spans="1:10" ht="24" customHeight="1">
      <c r="A197" s="63" t="s">
        <v>28</v>
      </c>
      <c r="B197" s="63"/>
      <c r="C197" s="63"/>
      <c r="D197" s="63"/>
      <c r="E197" s="63"/>
      <c r="F197" s="63"/>
      <c r="G197" s="63"/>
      <c r="H197" s="63"/>
      <c r="I197" s="63"/>
      <c r="J197" s="63"/>
    </row>
    <row r="198" spans="1:10" ht="23.25" customHeight="1">
      <c r="A198" s="17" t="s">
        <v>29</v>
      </c>
      <c r="B198" s="64" t="s">
        <v>115</v>
      </c>
      <c r="C198" s="64"/>
      <c r="D198" s="64"/>
      <c r="E198" s="64"/>
      <c r="F198" s="64"/>
      <c r="G198" s="64"/>
      <c r="H198" s="64"/>
      <c r="I198" s="64"/>
      <c r="J198" s="64"/>
    </row>
    <row r="199" spans="1:10" ht="52.5" customHeight="1">
      <c r="A199" s="17" t="s">
        <v>30</v>
      </c>
      <c r="B199" s="64" t="s">
        <v>114</v>
      </c>
      <c r="C199" s="64"/>
      <c r="D199" s="64"/>
      <c r="E199" s="64"/>
      <c r="F199" s="64"/>
      <c r="G199" s="64"/>
      <c r="H199" s="64"/>
      <c r="I199" s="64"/>
      <c r="J199" s="64"/>
    </row>
    <row r="200" spans="1:10" ht="113.25" customHeight="1">
      <c r="A200" s="17" t="s">
        <v>31</v>
      </c>
      <c r="B200" s="64" t="s">
        <v>164</v>
      </c>
      <c r="C200" s="64"/>
      <c r="D200" s="64"/>
      <c r="E200" s="64"/>
      <c r="F200" s="64"/>
      <c r="G200" s="64"/>
      <c r="H200" s="64"/>
      <c r="I200" s="64"/>
      <c r="J200" s="64"/>
    </row>
    <row r="201" spans="1:10" ht="140.25" customHeight="1">
      <c r="A201" s="17" t="s">
        <v>32</v>
      </c>
      <c r="B201" s="64" t="s">
        <v>165</v>
      </c>
      <c r="C201" s="64"/>
      <c r="D201" s="64"/>
      <c r="E201" s="64"/>
      <c r="F201" s="64"/>
      <c r="G201" s="64"/>
      <c r="H201" s="64"/>
      <c r="I201" s="64"/>
      <c r="J201" s="64"/>
    </row>
    <row r="202" spans="1:10" ht="25.5" customHeight="1">
      <c r="A202" s="65" t="s">
        <v>110</v>
      </c>
      <c r="B202" s="65"/>
      <c r="C202" s="65"/>
      <c r="D202" s="65"/>
      <c r="E202" s="65"/>
      <c r="F202" s="65"/>
      <c r="G202" s="65"/>
      <c r="H202" s="65"/>
      <c r="I202" s="65"/>
      <c r="J202" s="65"/>
    </row>
    <row r="203" spans="1:10" ht="21.75" customHeight="1">
      <c r="A203" s="66" t="s">
        <v>34</v>
      </c>
      <c r="B203" s="66"/>
      <c r="C203" s="66"/>
      <c r="D203" s="66"/>
      <c r="E203" s="66"/>
      <c r="F203" s="66"/>
      <c r="G203" s="66"/>
      <c r="H203" s="66"/>
      <c r="I203" s="66"/>
      <c r="J203" s="66"/>
    </row>
    <row r="204" spans="1:10" ht="27.75" customHeight="1">
      <c r="A204" s="67" t="s">
        <v>149</v>
      </c>
      <c r="B204" s="67"/>
      <c r="C204" s="67"/>
      <c r="D204" s="67"/>
      <c r="E204" s="67"/>
      <c r="F204" s="67"/>
      <c r="G204" s="67"/>
      <c r="H204" s="67"/>
      <c r="I204" s="67"/>
      <c r="J204" s="67"/>
    </row>
    <row r="205" spans="1:10" ht="18.75" customHeight="1">
      <c r="A205" s="60"/>
      <c r="B205" s="60"/>
      <c r="C205" s="60"/>
      <c r="D205" s="60"/>
      <c r="E205" s="60"/>
      <c r="F205" s="60"/>
      <c r="G205" s="60"/>
      <c r="H205" s="60"/>
      <c r="I205" s="60"/>
      <c r="J205" s="60"/>
    </row>
    <row r="207" ht="18" customHeight="1"/>
    <row r="208" spans="1:26" ht="15">
      <c r="A208" s="81" t="s">
        <v>94</v>
      </c>
      <c r="B208" s="81"/>
      <c r="C208" s="81"/>
      <c r="D208" s="81"/>
      <c r="E208" s="81"/>
      <c r="F208" s="81"/>
      <c r="G208" s="81"/>
      <c r="H208" s="81"/>
      <c r="I208" s="81"/>
      <c r="J208" s="81"/>
      <c r="K208" s="9"/>
      <c r="L208" s="9"/>
      <c r="M208" s="9"/>
      <c r="N208" s="9"/>
      <c r="O208" s="9"/>
      <c r="P208" s="9"/>
      <c r="Q208" s="9"/>
      <c r="R208" s="9"/>
      <c r="S208" s="9"/>
      <c r="T208" s="9"/>
      <c r="U208" s="9"/>
      <c r="V208" s="9"/>
      <c r="W208" s="9"/>
      <c r="X208" s="9"/>
      <c r="Y208" s="8"/>
      <c r="Z208" s="8"/>
    </row>
    <row r="209" spans="1:26"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
      <c r="A210" s="81" t="s">
        <v>95</v>
      </c>
      <c r="B210" s="81"/>
      <c r="C210" s="9"/>
      <c r="D210" s="9"/>
      <c r="E210" s="9"/>
      <c r="F210" s="81" t="s">
        <v>96</v>
      </c>
      <c r="G210" s="81"/>
      <c r="H210" s="81"/>
      <c r="I210" s="81"/>
      <c r="J210" s="81"/>
      <c r="K210" s="8"/>
      <c r="L210" s="8"/>
      <c r="M210" s="8"/>
      <c r="N210" s="8"/>
      <c r="O210" s="8"/>
      <c r="P210" s="8"/>
      <c r="R210" s="9"/>
      <c r="S210" s="9"/>
      <c r="T210" s="9"/>
      <c r="U210" s="9"/>
      <c r="V210" s="9"/>
      <c r="W210" s="9"/>
      <c r="X210" s="9"/>
      <c r="Y210" s="9"/>
      <c r="Z210" s="9"/>
    </row>
    <row r="211" spans="1:26" ht="15">
      <c r="A211" s="82" t="s">
        <v>97</v>
      </c>
      <c r="B211" s="82"/>
      <c r="C211" s="8"/>
      <c r="D211" s="8"/>
      <c r="E211" s="8"/>
      <c r="F211" s="82" t="s">
        <v>98</v>
      </c>
      <c r="G211" s="82"/>
      <c r="H211" s="82"/>
      <c r="I211" s="82"/>
      <c r="J211" s="82"/>
      <c r="K211" s="8"/>
      <c r="L211" s="8"/>
      <c r="M211" s="8"/>
      <c r="N211" s="8"/>
      <c r="O211" s="8"/>
      <c r="P211" s="8"/>
      <c r="R211" s="8"/>
      <c r="S211" s="8"/>
      <c r="T211" s="8"/>
      <c r="U211" s="8"/>
      <c r="V211" s="8"/>
      <c r="W211" s="8"/>
      <c r="X211" s="8"/>
      <c r="Y211" s="8"/>
      <c r="Z211" s="8"/>
    </row>
    <row r="212" spans="1:26"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
      <c r="A214" s="81" t="s">
        <v>99</v>
      </c>
      <c r="B214" s="81"/>
      <c r="C214" s="81"/>
      <c r="D214" s="81"/>
      <c r="E214" s="81"/>
      <c r="F214" s="81"/>
      <c r="G214" s="81"/>
      <c r="H214" s="81"/>
      <c r="I214" s="81"/>
      <c r="J214" s="81"/>
      <c r="K214" s="8"/>
      <c r="L214" s="8"/>
      <c r="M214" s="8"/>
      <c r="N214" s="81"/>
      <c r="O214" s="81"/>
      <c r="P214" s="81"/>
      <c r="Q214" s="81"/>
      <c r="R214" s="81"/>
      <c r="S214" s="81"/>
      <c r="T214" s="81"/>
      <c r="U214" s="81"/>
      <c r="V214" s="8"/>
      <c r="W214" s="8"/>
      <c r="X214" s="8"/>
      <c r="Y214" s="8"/>
      <c r="Z214" s="8"/>
    </row>
    <row r="215" spans="1:26" ht="15">
      <c r="A215" s="82" t="s">
        <v>100</v>
      </c>
      <c r="B215" s="82"/>
      <c r="C215" s="82"/>
      <c r="D215" s="82"/>
      <c r="E215" s="82"/>
      <c r="F215" s="82"/>
      <c r="G215" s="82"/>
      <c r="H215" s="82"/>
      <c r="I215" s="82"/>
      <c r="J215" s="82"/>
      <c r="K215" s="8"/>
      <c r="L215" s="8"/>
      <c r="M215" s="8"/>
      <c r="N215" s="8"/>
      <c r="O215" s="8"/>
      <c r="P215" s="8"/>
      <c r="Q215" s="8"/>
      <c r="R215" s="8"/>
      <c r="S215" s="8"/>
      <c r="T215" s="8"/>
      <c r="U215" s="8"/>
      <c r="V215" s="8"/>
      <c r="W215" s="8"/>
      <c r="X215" s="8"/>
      <c r="Y215" s="8"/>
      <c r="Z215" s="8"/>
    </row>
    <row r="216" spans="2:26" ht="15">
      <c r="B216" s="9"/>
      <c r="C216" s="9"/>
      <c r="D216" s="9"/>
      <c r="E216" s="9"/>
      <c r="F216" s="9"/>
      <c r="G216" s="9"/>
      <c r="H216" s="9"/>
      <c r="I216" s="9"/>
      <c r="J216" s="9"/>
      <c r="K216" s="9"/>
      <c r="L216" s="9"/>
      <c r="M216" s="9"/>
      <c r="N216" s="9"/>
      <c r="O216" s="9"/>
      <c r="P216" s="9"/>
      <c r="Q216" s="9"/>
      <c r="R216" s="9"/>
      <c r="S216" s="9"/>
      <c r="T216" s="9"/>
      <c r="U216" s="9"/>
      <c r="V216" s="9"/>
      <c r="W216" s="9"/>
      <c r="X216" s="9"/>
      <c r="Y216" s="8"/>
      <c r="Z216" s="8"/>
    </row>
    <row r="217" spans="2:26" ht="15">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sheetData>
  <mergeCells count="241">
    <mergeCell ref="K73:S73"/>
    <mergeCell ref="K44:S44"/>
    <mergeCell ref="B35:J35"/>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B138:J138"/>
    <mergeCell ref="A139:J139"/>
    <mergeCell ref="A140:J140"/>
    <mergeCell ref="A141:J141"/>
    <mergeCell ref="A142:J142"/>
    <mergeCell ref="A133:J133"/>
    <mergeCell ref="A134:J134"/>
    <mergeCell ref="B135:J135"/>
    <mergeCell ref="B136:J136"/>
    <mergeCell ref="B137:J137"/>
    <mergeCell ref="B128:J128"/>
    <mergeCell ref="B129:J129"/>
    <mergeCell ref="A130:J130"/>
    <mergeCell ref="A131:J131"/>
    <mergeCell ref="A132:J132"/>
    <mergeCell ref="A123:J123"/>
    <mergeCell ref="A124:J124"/>
    <mergeCell ref="A125:J125"/>
    <mergeCell ref="B126:J126"/>
    <mergeCell ref="B127:J127"/>
    <mergeCell ref="B118:J118"/>
    <mergeCell ref="B119:J119"/>
    <mergeCell ref="B120:J120"/>
    <mergeCell ref="A121:J121"/>
    <mergeCell ref="A122:J122"/>
    <mergeCell ref="A115:J115"/>
    <mergeCell ref="A116:J116"/>
    <mergeCell ref="B117:J117"/>
    <mergeCell ref="A112:J112"/>
    <mergeCell ref="A113:J113"/>
    <mergeCell ref="A114:J114"/>
    <mergeCell ref="B108:J108"/>
    <mergeCell ref="B109:J109"/>
    <mergeCell ref="B110:J110"/>
    <mergeCell ref="B111:J111"/>
    <mergeCell ref="B102:J102"/>
    <mergeCell ref="A103:J103"/>
    <mergeCell ref="A104:J104"/>
    <mergeCell ref="A105:J105"/>
    <mergeCell ref="A106:J106"/>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L11:U11"/>
    <mergeCell ref="A5:J5"/>
    <mergeCell ref="A6:J6"/>
    <mergeCell ref="A7:J7"/>
    <mergeCell ref="B1:J1"/>
    <mergeCell ref="B2:C2"/>
    <mergeCell ref="D2:H2"/>
    <mergeCell ref="B3:C3"/>
    <mergeCell ref="D3:H3"/>
    <mergeCell ref="A4:J4"/>
    <mergeCell ref="B9:J9"/>
    <mergeCell ref="B10:J10"/>
    <mergeCell ref="A1:A2"/>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P57:R57"/>
    <mergeCell ref="S57:T57"/>
    <mergeCell ref="N214:U214"/>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B187:J187"/>
    <mergeCell ref="A188:J188"/>
    <mergeCell ref="A189:J189"/>
    <mergeCell ref="A190:B190"/>
    <mergeCell ref="C190:E190"/>
    <mergeCell ref="F190:H190"/>
    <mergeCell ref="I190:J190"/>
    <mergeCell ref="M57:O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A205:J205"/>
    <mergeCell ref="K91:R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s>
  <dataValidations count="16" xWindow="1409" yWindow="335">
    <dataValidation allowBlank="1" showInputMessage="1" showErrorMessage="1" prompt="Oportunidades de mejora identificadas" sqref="A96:J96 A182:J182 A204:J204 A78:J78 A87:J87 A205 A105:J105 A114:J114 A173:J173 A141:J141 A123:J123 A48 A39:J39 A150:J150 A132:J132"/>
    <dataValidation allowBlank="1" showInputMessage="1" showErrorMessage="1" prompt="De existir desvío, explicar razones." sqref="B170:J170 B201:J201 B45:J45 K73:S73 B102:J102 B111:J111 B120:J120 B129:J129 B138:J138 B147:J147"/>
    <dataValidation allowBlank="1" showInputMessage="1" showErrorMessage="1" prompt="1. Describir lo plasmado en el presupuesto_x000a_2. Describir lo alcanzado en términos financieros y de producción " sqref="B200:J200 B83:J83 B92:J92 B101:J101 B110:J110 B119:J119 B128:J128 B137:J137 B146:J146 B74:J74 K44:S44 B36:J36 B44:J44 B169:J169 B178:J179"/>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J176"/>
    <dataValidation allowBlank="1" showInputMessage="1" showErrorMessage="1" prompt="Monto ejecutado en el trimestre" sqref="H162:H164 H194:H195 H28:H30 H60:H69"/>
    <dataValidation allowBlank="1" showInputMessage="1" showErrorMessage="1" prompt="Meta alcanzada en el trimestre" sqref="G162:G164 G194:G195 G28:G30 G60:G66"/>
    <dataValidation allowBlank="1" showInputMessage="1" showErrorMessage="1" prompt="Monto presupuestado para el producto" sqref="D60 F194:F195 F162:F164 D194:D195 F28:F30 D28:D30 F60 D162:D164"/>
    <dataValidation allowBlank="1" showInputMessage="1" showErrorMessage="1" prompt="Meta anual del indicador" sqref="F61 E194:E195 C194:C195 C28:C30 C60:C69 G67:G69 E28:E30 E60:E69 E162:E164 D61 C162:C164"/>
    <dataValidation allowBlank="1" showInputMessage="1" showErrorMessage="1" prompt="Nombre del indicador" sqref="B162:B164 B194:B195 B67 B60:B65 B28:B30"/>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A159:C159 F191 A191:C191 P57 F57 A57:C57 F25 A25:C25 M57 K57 F159"/>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5" r:id="rId6"/>
  <rowBreaks count="6" manualBreakCount="6">
    <brk id="39" max="16383" man="1"/>
    <brk id="69" max="16383" man="1"/>
    <brk id="101" max="16383" man="1"/>
    <brk id="129" max="16383" man="1"/>
    <brk id="155" max="16383" man="1"/>
    <brk id="187" max="16383" man="1"/>
  </rowBreaks>
  <drawing r:id="rId5"/>
  <tableParts>
    <tablePart r:id="rId1"/>
    <tablePart r:id="rId2"/>
    <tablePart r:id="rId4"/>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7C1E6-1A8C-4379-B255-A42A8E1A5D58}">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2022-10-13T21:42:43Z</cp:lastPrinted>
  <dcterms:created xsi:type="dcterms:W3CDTF">2021-03-22T15:50:10Z</dcterms:created>
  <dcterms:modified xsi:type="dcterms:W3CDTF">2023-01-17T19:49:01Z</dcterms:modified>
  <cp:category/>
  <cp:version/>
  <cp:contentType/>
  <cp:contentStatus/>
</cp:coreProperties>
</file>