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65416" yWindow="65416" windowWidth="20730" windowHeight="11160" firstSheet="2" activeTab="7"/>
  </bookViews>
  <sheets>
    <sheet name="1-10-00-01-01" sheetId="1" r:id="rId1"/>
    <sheet name="1-10-00-01-02" sheetId="2" r:id="rId2"/>
    <sheet name="1-10-00-01-03" sheetId="3" r:id="rId3"/>
    <sheet name="1-10-00-01-04" sheetId="4" r:id="rId4"/>
    <sheet name="1-10-00-01-14 " sheetId="7" r:id="rId5"/>
    <sheet name="1-10-00-01-15" sheetId="9" r:id="rId6"/>
    <sheet name="1-10-00-01-18" sheetId="14" r:id="rId7"/>
    <sheet name="1-10-00-01-19" sheetId="10" r:id="rId8"/>
    <sheet name="1-10-00-01-20" sheetId="11" r:id="rId9"/>
    <sheet name="1-10-00-01-27" sheetId="12" r:id="rId10"/>
    <sheet name="1-10-00-01-28" sheetId="13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<sst xmlns="http://schemas.openxmlformats.org/spreadsheetml/2006/main" count="2303" uniqueCount="1341">
  <si>
    <t>Ministerio de Industria, Comercio y Mipymes</t>
  </si>
  <si>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</si>
  <si>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t>Fecha</t>
  </si>
  <si>
    <t>Asiento</t>
  </si>
  <si>
    <t>Fuente</t>
  </si>
  <si>
    <t>Referencia</t>
  </si>
  <si>
    <t>Débito</t>
  </si>
  <si>
    <t>Crédito</t>
  </si>
  <si>
    <t>Saldo</t>
  </si>
  <si>
    <t xml:space="preserve">Balance Ant. | </t>
  </si>
  <si>
    <t>Pago | LIB. 15105-1  B1500000033</t>
  </si>
  <si>
    <t>LIB. 15105-1  B1500000033</t>
  </si>
  <si>
    <t>Pago | LIB. 15107-1   B1500000021</t>
  </si>
  <si>
    <t>LIB. 15107-1   B1500000021</t>
  </si>
  <si>
    <t>Pago | LIB. 15109-1  B1500000558</t>
  </si>
  <si>
    <t>LIB. 15109-1  B1500000558</t>
  </si>
  <si>
    <t xml:space="preserve">Pago | LIB. 15111-1   B1500000020 </t>
  </si>
  <si>
    <t xml:space="preserve">LIB. 15111-1   B1500000020 </t>
  </si>
  <si>
    <t>Pago | LIB. 15113-1    B1500000078</t>
  </si>
  <si>
    <t>LIB. 15113-1    B1500000078</t>
  </si>
  <si>
    <t>Pago | LIB. 15181-1   B1500000022</t>
  </si>
  <si>
    <t>LIB. 15181-1   B1500000022</t>
  </si>
  <si>
    <t>Pago | LIB. 15313-1  B1500000001</t>
  </si>
  <si>
    <t>LIB. 15313-1  B1500000001</t>
  </si>
  <si>
    <t xml:space="preserve">Pago | LIB. 15319-1  B1500002999 </t>
  </si>
  <si>
    <t xml:space="preserve">LIB. 15319-1  B1500002999 </t>
  </si>
  <si>
    <t>Pago | LIB. 15325-1  B1500000064</t>
  </si>
  <si>
    <t>LIB. 15325-1  B1500000064</t>
  </si>
  <si>
    <t>Transferencias a otras instituciones | LIB. 15424-1</t>
  </si>
  <si>
    <t>LIB. 15424-1</t>
  </si>
  <si>
    <t>Transferencias a otras instituciones | LIB. 15426-1</t>
  </si>
  <si>
    <t>LIB. 15426-1</t>
  </si>
  <si>
    <t>Transferencias a otras instituciones | LIB. 15493-1</t>
  </si>
  <si>
    <t>LIB. 15493-1</t>
  </si>
  <si>
    <t xml:space="preserve">Nómina | LIB. 15857-1 </t>
  </si>
  <si>
    <t xml:space="preserve">LIB. 15857-1 </t>
  </si>
  <si>
    <t>Depósito | DOC.39663</t>
  </si>
  <si>
    <t>DOC.39663</t>
  </si>
  <si>
    <t>Depósito | DOC.39664</t>
  </si>
  <si>
    <t>DOC.39664</t>
  </si>
  <si>
    <t>Pago | LIB. 15222-1   B1500000364</t>
  </si>
  <si>
    <t>LIB. 15222-1   B1500000364</t>
  </si>
  <si>
    <t>Pago | LIB. 15228-1  B1500000173</t>
  </si>
  <si>
    <t>LIB. 15228-1  B1500000173</t>
  </si>
  <si>
    <t xml:space="preserve">Pago | LIB. 15232-1   B1500000726 </t>
  </si>
  <si>
    <t xml:space="preserve">LIB. 15232-1   B1500000726 </t>
  </si>
  <si>
    <t>Pago | LIB. 15236-1  B1500000458</t>
  </si>
  <si>
    <t>LIB. 15236-1  B1500000458</t>
  </si>
  <si>
    <t>Pago | LIB. 15240-1  PAGO FACT.  B1500000182</t>
  </si>
  <si>
    <t>LIB. 15240-1  PAGO FACT.  B1500000182</t>
  </si>
  <si>
    <t>Pago | LIB. 15244-1   B1500000062</t>
  </si>
  <si>
    <t>LIB. 15244-1   B1500000062</t>
  </si>
  <si>
    <t>Pago | LIB. 15249-1    B1500000038</t>
  </si>
  <si>
    <t>LIB. 15249-1    B1500000038</t>
  </si>
  <si>
    <t>Pago | LIB. 15276-1  B1500328184 /  B1500326463</t>
  </si>
  <si>
    <t>LIB. 15276-1  B1500328184 /  B1500326463</t>
  </si>
  <si>
    <t>Pago | LIB. 15277-1  B1500000872/873/874/875/876/877.</t>
  </si>
  <si>
    <t>LIB. 15277-1  B1500000872/873/874/875/876/877.</t>
  </si>
  <si>
    <t>Pago | LIB. 15334-1  B1500002582</t>
  </si>
  <si>
    <t>LIB. 15334-1  B1500002582</t>
  </si>
  <si>
    <t>Pago | LIB. 15336-1  B1500000255</t>
  </si>
  <si>
    <t>LIB. 15336-1  B1500000255</t>
  </si>
  <si>
    <t>Pago | LIB. 15344-1  B1500000174</t>
  </si>
  <si>
    <t>LIB. 15344-1  B1500000174</t>
  </si>
  <si>
    <t xml:space="preserve">Pago | LIB. 15347-1  B1500180521 </t>
  </si>
  <si>
    <t xml:space="preserve">LIB. 15347-1  B1500180521 </t>
  </si>
  <si>
    <t xml:space="preserve">Pago | LIB. 15357-1  B1500180522 </t>
  </si>
  <si>
    <t xml:space="preserve">LIB. 15357-1  B1500180522 </t>
  </si>
  <si>
    <t>Pago | LIB. 15365-1  B1500037059</t>
  </si>
  <si>
    <t>LIB. 15365-1  B1500037059</t>
  </si>
  <si>
    <t>Pago | LIB. 15368-1  B1500182126</t>
  </si>
  <si>
    <t>LIB. 15368-1  B1500182126</t>
  </si>
  <si>
    <t>Pago | LIB. 15432-1</t>
  </si>
  <si>
    <t>LIB. 15432-1</t>
  </si>
  <si>
    <t>Pago | LIB. 15440-1  B1500000440</t>
  </si>
  <si>
    <t>LIB. 15440-1  B1500000440</t>
  </si>
  <si>
    <t>Pago | LIB. 15448-1  B1500000558</t>
  </si>
  <si>
    <t>LIB. 15448-1  B1500000558</t>
  </si>
  <si>
    <t>Pago | LIB. 13085-1 B1500000225</t>
  </si>
  <si>
    <t>LIB. 13085-1 B1500000225</t>
  </si>
  <si>
    <t xml:space="preserve">Pago | LIB. 15430-1   B1500000063 </t>
  </si>
  <si>
    <t xml:space="preserve">LIB. 15430-1   B1500000063 </t>
  </si>
  <si>
    <t>Pago | LIB. 15436-1  B1500000188</t>
  </si>
  <si>
    <t>LIB. 15436-1  B1500000188</t>
  </si>
  <si>
    <t xml:space="preserve">Pago | LIB. 15444-1  B1500000314 </t>
  </si>
  <si>
    <t xml:space="preserve">LIB. 15444-1  B1500000314 </t>
  </si>
  <si>
    <t>Transferencias a otras instituciones | LIB. 15457-1 CECCOM</t>
  </si>
  <si>
    <t>LIB. 15457-1 CECCOM</t>
  </si>
  <si>
    <t>Depósito | DOC.39678</t>
  </si>
  <si>
    <t>DOC.39678</t>
  </si>
  <si>
    <t>Depósito | DOC.39679</t>
  </si>
  <si>
    <t>DOC.39679</t>
  </si>
  <si>
    <t>Transferencias a otras instituciones | LIB. 15536-1</t>
  </si>
  <si>
    <t>LIB. 15536-1</t>
  </si>
  <si>
    <t>Transferencias a otras instituciones | LIB. 15539-1</t>
  </si>
  <si>
    <t>LIB. 15539-1</t>
  </si>
  <si>
    <t>Nómina | LIB. 15827-1</t>
  </si>
  <si>
    <t>LIB. 15827-1</t>
  </si>
  <si>
    <t xml:space="preserve">Pago | LIB. 4862-1  B1500000218 </t>
  </si>
  <si>
    <t xml:space="preserve">LIB. 4862-1  B1500000218 </t>
  </si>
  <si>
    <t>Depósito | DOC.39701</t>
  </si>
  <si>
    <t>DOC.39701</t>
  </si>
  <si>
    <t>Pago | LIB. 15469-1  B1500000035</t>
  </si>
  <si>
    <t>LIB. 15469-1  B1500000035</t>
  </si>
  <si>
    <t>Pago | LIB. 15507-1  B1500000008</t>
  </si>
  <si>
    <t>LIB. 15507-1  B1500000008</t>
  </si>
  <si>
    <t>Pago | LIB. 15509-1  B1500000320</t>
  </si>
  <si>
    <t>LIB. 15509-1  B1500000320</t>
  </si>
  <si>
    <t>Pago | LIB. 15487-1    B1500002585</t>
  </si>
  <si>
    <t>LIB. 15487-1    B1500002585</t>
  </si>
  <si>
    <t xml:space="preserve">Pago | LIB. 15511-1  B1500000254 </t>
  </si>
  <si>
    <t xml:space="preserve">LIB. 15511-1  B1500000254 </t>
  </si>
  <si>
    <t>Pago | LIB. 15513-1  B1500000073</t>
  </si>
  <si>
    <t>LIB. 15513-1  B1500000073</t>
  </si>
  <si>
    <t>Pago | LIB. 15554-1</t>
  </si>
  <si>
    <t>LIB. 15554-1</t>
  </si>
  <si>
    <t>Pago | LIB. 15556-1  B1500001341/1342/1343</t>
  </si>
  <si>
    <t>LIB. 15556-1  B1500001341/1342/1343</t>
  </si>
  <si>
    <t xml:space="preserve">Pago | LIB. 15567-1  B1500000144 </t>
  </si>
  <si>
    <t xml:space="preserve">LIB. 15567-1  B1500000144 </t>
  </si>
  <si>
    <t>Pago | LIB. 15584-1  B1500000744/746/751</t>
  </si>
  <si>
    <t>LIB. 15584-1  B1500000744/746/751</t>
  </si>
  <si>
    <t>Depósito | DOC.39722</t>
  </si>
  <si>
    <t>DOC.39722</t>
  </si>
  <si>
    <t>Nómina | LIB. 15974-1</t>
  </si>
  <si>
    <t>LIB. 15974-1</t>
  </si>
  <si>
    <t>Nómina | LIB. 15978-1</t>
  </si>
  <si>
    <t>LIB. 15978-1</t>
  </si>
  <si>
    <t>Nómina | LIB. 15980-1</t>
  </si>
  <si>
    <t>LIB. 15980-1</t>
  </si>
  <si>
    <t>Nómina | LIB. 15878-1</t>
  </si>
  <si>
    <t>LIB. 15878-1</t>
  </si>
  <si>
    <t>Nómina | LIB. 15876-1</t>
  </si>
  <si>
    <t>LIB. 15876-1</t>
  </si>
  <si>
    <t>Depósito | DOC.39738</t>
  </si>
  <si>
    <t>DOC.39738</t>
  </si>
  <si>
    <t>Depósito | DOC.39750</t>
  </si>
  <si>
    <t>DOC.39750</t>
  </si>
  <si>
    <t>Transferencias a otras instituciones | LIB. 15776-1</t>
  </si>
  <si>
    <t>LIB. 15776-1</t>
  </si>
  <si>
    <t>Pago | LIB. 15788-1  B1500019379</t>
  </si>
  <si>
    <t>LIB. 15788-1  B1500019379</t>
  </si>
  <si>
    <t>Pago | LIB. 15790-1  B1500147830</t>
  </si>
  <si>
    <t>LIB. 15790-1  B1500147830</t>
  </si>
  <si>
    <t>Transferencias a otras instituciones | LIB. 15784-1</t>
  </si>
  <si>
    <t>LIB. 15784-1</t>
  </si>
  <si>
    <t>Depósito | DOC.39758</t>
  </si>
  <si>
    <t>DOC.39758</t>
  </si>
  <si>
    <t>Depósito | DOC.39759</t>
  </si>
  <si>
    <t>DOC.39759</t>
  </si>
  <si>
    <t>Nómina | LIB. 16074-1</t>
  </si>
  <si>
    <t>LIB. 16074-1</t>
  </si>
  <si>
    <t>Nómina | LIB.16080-1</t>
  </si>
  <si>
    <t>LIB.16080-1</t>
  </si>
  <si>
    <t>Pago | LIB. 15837-1</t>
  </si>
  <si>
    <t>LIB. 15837-1</t>
  </si>
  <si>
    <t>Transferencias a otras instituciones | LIB. 15915-1</t>
  </si>
  <si>
    <t>LIB. 15915-1</t>
  </si>
  <si>
    <t>Transferencias a otras instituciones | LIB. 16003-1</t>
  </si>
  <si>
    <t>LIB. 16003-1</t>
  </si>
  <si>
    <t>Pago | LIB. 16038-1</t>
  </si>
  <si>
    <t>LIB. 16038-1</t>
  </si>
  <si>
    <t>Pago | LIB. 16040-1  B1500019380</t>
  </si>
  <si>
    <t>LIB. 16040-1  B1500019380</t>
  </si>
  <si>
    <t>Pago | LIB.16043-1   B1500000252</t>
  </si>
  <si>
    <t>LIB.16043-1   B1500000252</t>
  </si>
  <si>
    <t>Pago | LIB. 16046-1  B1500000253</t>
  </si>
  <si>
    <t>LIB. 16046-1  B1500000253</t>
  </si>
  <si>
    <t xml:space="preserve">Pago | LIB. 15665-1  B1500000111 </t>
  </si>
  <si>
    <t xml:space="preserve">LIB. 15665-1  B1500000111 </t>
  </si>
  <si>
    <t>Pago | LIB. 15684-1  B1500001055/1056.</t>
  </si>
  <si>
    <t>LIB. 15684-1  B1500001055/1056.</t>
  </si>
  <si>
    <t>Pago | LIB. 15705-1  B1500002580 / B1500002581</t>
  </si>
  <si>
    <t>LIB. 15705-1  B1500002580 / B1500002581</t>
  </si>
  <si>
    <t>Depósito | DOC.39782</t>
  </si>
  <si>
    <t>DOC.39782</t>
  </si>
  <si>
    <t>Pago | LIB. 15588-1   B1500000039/40/42.</t>
  </si>
  <si>
    <t>LIB. 15588-1   B1500000039/40/42.</t>
  </si>
  <si>
    <t>Pago | LIB. 15824-1  B1500000144</t>
  </si>
  <si>
    <t>LIB. 15824-1  B1500000144</t>
  </si>
  <si>
    <t>Transferencias a otras instituciones | LIB. 15835-1</t>
  </si>
  <si>
    <t>LIB. 15835-1</t>
  </si>
  <si>
    <t>Nómina | LIB. 16246-1</t>
  </si>
  <si>
    <t>LIB. 16246-1</t>
  </si>
  <si>
    <t>Nómina | LIB. 16250-1</t>
  </si>
  <si>
    <t>LIB. 16250-1</t>
  </si>
  <si>
    <t>Pago | LIB. 15322-1  B1500000085</t>
  </si>
  <si>
    <t>LIB. 15322-1  B1500000085</t>
  </si>
  <si>
    <t>Transferencias a otras instituciones | LIB. 16006-1</t>
  </si>
  <si>
    <t>LIB. 16006-1</t>
  </si>
  <si>
    <t>Transferencias a otras instituciones | LIB. 16106-1</t>
  </si>
  <si>
    <t>LIB. 16106-1</t>
  </si>
  <si>
    <t>Nómina | LIB. 16244-1</t>
  </si>
  <si>
    <t>LIB. 16244-1</t>
  </si>
  <si>
    <t>Pago | LIB. 16184-1</t>
  </si>
  <si>
    <t>LIB. 16184-1</t>
  </si>
  <si>
    <t>Pago | LIB. 15592-1   B1500000128/129.</t>
  </si>
  <si>
    <t>LIB. 15592-1   B1500000128/129.</t>
  </si>
  <si>
    <t>Pago | LIB. 15635-1  B1500309587/309629/309650/309702/309711/309716/309749/309763/309768</t>
  </si>
  <si>
    <t>LIB. 15635-1  B1500309587/309629/309650/309702/309711/309716/309749/309763/309768</t>
  </si>
  <si>
    <t>Pago | LIB. 15602-1  B1500002589</t>
  </si>
  <si>
    <t>LIB. 15602-1  B1500002589</t>
  </si>
  <si>
    <t>Pago | LIB. 15596-1 B1500000354/355.</t>
  </si>
  <si>
    <t>LIB. 15596-1 B1500000354/355.</t>
  </si>
  <si>
    <t>Transferencias a otras instituciones | LIB. 15771-1</t>
  </si>
  <si>
    <t>LIB. 15771-1</t>
  </si>
  <si>
    <t>Pago | LIB. 15782-1</t>
  </si>
  <si>
    <t>LIB. 15782-1</t>
  </si>
  <si>
    <t>Pago | LIB. 12978-1  B1500000121</t>
  </si>
  <si>
    <t>LIB. 12978-1  B1500000121</t>
  </si>
  <si>
    <t>Pago | LIB. 15670-1 B1500000297</t>
  </si>
  <si>
    <t>LIB. 15670-1 B1500000297</t>
  </si>
  <si>
    <t>Transferencias a otras instituciones | LIB. 16134-1 CECCOM</t>
  </si>
  <si>
    <t>LIB. 16134-1 CECCOM</t>
  </si>
  <si>
    <t>Pago | LIB. 15309-1  B1500000471</t>
  </si>
  <si>
    <t>LIB. 15309-1  B1500000471</t>
  </si>
  <si>
    <t>Pago | LIB. 15855-1  B1500235052 / B1500235839</t>
  </si>
  <si>
    <t>LIB. 15855-1  B1500235052 / B1500235839</t>
  </si>
  <si>
    <t>Pago | LIB. 15879-1   B1500182117 / B1500179234</t>
  </si>
  <si>
    <t>LIB. 15879-1   B1500182117 / B1500179234</t>
  </si>
  <si>
    <t>Nómina | LIB. 16288-1</t>
  </si>
  <si>
    <t>LIB. 16288-1</t>
  </si>
  <si>
    <t>Depósito | DOC.39806</t>
  </si>
  <si>
    <t>DOC.39806</t>
  </si>
  <si>
    <t>Depósito | DOC.39813</t>
  </si>
  <si>
    <t>DOC.39813</t>
  </si>
  <si>
    <t>Depósito | DOC.39837</t>
  </si>
  <si>
    <t>DOC.39837</t>
  </si>
  <si>
    <t>Depósito | DOC.39839</t>
  </si>
  <si>
    <t>DOC.39839</t>
  </si>
  <si>
    <t xml:space="preserve">Pago | LIB. 15969-1  B1500000244 </t>
  </si>
  <si>
    <t xml:space="preserve">LIB. 15969-1  B1500000244 </t>
  </si>
  <si>
    <t xml:space="preserve">Transferencias a otras instituciones | LIB. 16237-1 </t>
  </si>
  <si>
    <t xml:space="preserve">LIB. 16237-1 </t>
  </si>
  <si>
    <t>Transferencias a otras instituciones | LIB. 16387-1</t>
  </si>
  <si>
    <t>LIB. 16387-1</t>
  </si>
  <si>
    <t>Transferencias a otras instituciones | LIB. 16194-1 CECCOM</t>
  </si>
  <si>
    <t>LIB. 16194-1 CECCOM</t>
  </si>
  <si>
    <t>Depósito | DOC.39854</t>
  </si>
  <si>
    <t>DOC.39854</t>
  </si>
  <si>
    <t xml:space="preserve">Pago | LIB. 14120-1  B1500000441 </t>
  </si>
  <si>
    <t xml:space="preserve">LIB. 14120-1  B1500000441 </t>
  </si>
  <si>
    <t>Pago | LIB. 15273-1  B1500000390</t>
  </si>
  <si>
    <t>LIB. 15273-1  B1500000390</t>
  </si>
  <si>
    <t>Pago | LIB. 15281-1   B1500001349/1 350/1351/1352.</t>
  </si>
  <si>
    <t>LIB. 15281-1   B1500001349/1 350/1351/1352.</t>
  </si>
  <si>
    <t>Pago | LIB. 15323-1   B1500000129/130/131/132/133.</t>
  </si>
  <si>
    <t>LIB. 15323-1   B1500000129/130/131/132/133.</t>
  </si>
  <si>
    <t xml:space="preserve">Pago | LIB. 15608-1  B1500000089 </t>
  </si>
  <si>
    <t xml:space="preserve">LIB. 15608-1  B1500000089 </t>
  </si>
  <si>
    <t>Depósito | DOC.39674</t>
  </si>
  <si>
    <t>DOC.39674</t>
  </si>
  <si>
    <t>Depósito | DOC.39676</t>
  </si>
  <si>
    <t>DOC.39676</t>
  </si>
  <si>
    <t>Pago | LIB. 14792-1  B1500002232</t>
  </si>
  <si>
    <t>LIB. 14792-1  B1500002232</t>
  </si>
  <si>
    <t>Transferencias a otras instituciones | LIB. 16099-1</t>
  </si>
  <si>
    <t>LIB. 16099-1</t>
  </si>
  <si>
    <t xml:space="preserve">Pago | LIB. 15692-1  B1500000138 </t>
  </si>
  <si>
    <t xml:space="preserve">LIB. 15692-1  B1500000138 </t>
  </si>
  <si>
    <t>Pago | LIB. 16090-1  B1500036191</t>
  </si>
  <si>
    <t>LIB. 16090-1  B1500036191</t>
  </si>
  <si>
    <t>Pago | LIB. 16086-1  B1500035198</t>
  </si>
  <si>
    <t>LIB. 16086-1  B1500035198</t>
  </si>
  <si>
    <t xml:space="preserve">Pago | LIB. 16088-1  B1500037256 </t>
  </si>
  <si>
    <t xml:space="preserve">LIB. 16088-1  B1500037256 </t>
  </si>
  <si>
    <t>Nómina | LIB. 16579-1</t>
  </si>
  <si>
    <t>LIB. 16579-1</t>
  </si>
  <si>
    <t>Nómina | LIB. 16599-1</t>
  </si>
  <si>
    <t>LIB. 16599-1</t>
  </si>
  <si>
    <t>Nómina | LIB. 16592-1</t>
  </si>
  <si>
    <t>LIB. 16592-1</t>
  </si>
  <si>
    <t>Transferencias a otras instituciones | LIB. 16628-1</t>
  </si>
  <si>
    <t>LIB. 16628-1</t>
  </si>
  <si>
    <t>Transferencias a otras instituciones | LIB. 16674-1</t>
  </si>
  <si>
    <t>LIB. 16674-1</t>
  </si>
  <si>
    <t>Transferencias a otras instituciones | LIB. 16631-1</t>
  </si>
  <si>
    <t>LIB. 16631-1</t>
  </si>
  <si>
    <t>Transferencias a otras instituciones | LIB. 16626-1</t>
  </si>
  <si>
    <t>LIB. 16626-1</t>
  </si>
  <si>
    <t>Depósito | DOC.39899</t>
  </si>
  <si>
    <t>DOC.39899</t>
  </si>
  <si>
    <t>Depósito | DOC. 39902</t>
  </si>
  <si>
    <t>DOC. 39902</t>
  </si>
  <si>
    <t>Nómina | LIB. 16590-1</t>
  </si>
  <si>
    <t>LIB. 16590-1</t>
  </si>
  <si>
    <t>Transferencias a otras instituciones | LIB. 16562-1</t>
  </si>
  <si>
    <t>LIB. 16562-1</t>
  </si>
  <si>
    <t>Pago | LIB. 16550-1</t>
  </si>
  <si>
    <t>LIB. 16550-1</t>
  </si>
  <si>
    <t>Pago | LIB. 16549</t>
  </si>
  <si>
    <t>LIB. 16549</t>
  </si>
  <si>
    <t>Depósito | DOC.39916</t>
  </si>
  <si>
    <t>DOC.39916</t>
  </si>
  <si>
    <t>Depósito | DOC.39918</t>
  </si>
  <si>
    <t>DOC.39918</t>
  </si>
  <si>
    <t>Nómina | LIB. 16587-1</t>
  </si>
  <si>
    <t>LIB. 16587-1</t>
  </si>
  <si>
    <t>Nómina | LIB. 16594-1</t>
  </si>
  <si>
    <t>LIB. 16594-1</t>
  </si>
  <si>
    <t>Nómina | LIB. 16601-1</t>
  </si>
  <si>
    <t>LIB. 16601-1</t>
  </si>
  <si>
    <t xml:space="preserve">Pago | LIB. 16139-1  B1500000126 </t>
  </si>
  <si>
    <t xml:space="preserve">LIB. 16139-1  B1500000126 </t>
  </si>
  <si>
    <t>Pago | LIB. 16179-1  B1500000913</t>
  </si>
  <si>
    <t>LIB. 16179-1  B1500000913</t>
  </si>
  <si>
    <t xml:space="preserve">Pago | LIB. 16188-1  B1500000391/392. </t>
  </si>
  <si>
    <t xml:space="preserve">LIB. 16188-1  B1500000391/392. </t>
  </si>
  <si>
    <t xml:space="preserve">Pago | LIB. 16197-1   B1500000501 </t>
  </si>
  <si>
    <t xml:space="preserve">LIB. 16197-1   B1500000501 </t>
  </si>
  <si>
    <t>Pago | LIB. 16211-1   B1500000396</t>
  </si>
  <si>
    <t>LIB. 16211-1   B1500000396</t>
  </si>
  <si>
    <t xml:space="preserve">Pago | LIB. 15302-1  B1500000522 </t>
  </si>
  <si>
    <t xml:space="preserve">LIB. 15302-1  B1500000522 </t>
  </si>
  <si>
    <t>Transferencias a otras instituciones | LIB. 15874-1 CECCOM  B1500000065</t>
  </si>
  <si>
    <t>LIB. 15874-1 CECCOM  B1500000065</t>
  </si>
  <si>
    <t>Nómina | LIB. 16713-1</t>
  </si>
  <si>
    <t>LIB. 16713-1</t>
  </si>
  <si>
    <t>Depósito | DOC.39945</t>
  </si>
  <si>
    <t>DOC.39945</t>
  </si>
  <si>
    <t>Depósito | DOC.39950</t>
  </si>
  <si>
    <t>DOC.39950</t>
  </si>
  <si>
    <t>Transferencias a otras instituciones | LIB. 16278-1</t>
  </si>
  <si>
    <t>LIB. 16278-1</t>
  </si>
  <si>
    <t>Transferencias a otras instituciones | LIB.16235-1</t>
  </si>
  <si>
    <t>LIB.16235-1</t>
  </si>
  <si>
    <t>Transferencias a otras instituciones | LIB. 16233-1</t>
  </si>
  <si>
    <t>LIB. 16233-1</t>
  </si>
  <si>
    <t>Transferencias a otras instituciones | LIB. 16186-1 CECCOM</t>
  </si>
  <si>
    <t>LIB. 16186-1 CECCOM</t>
  </si>
  <si>
    <t>Pago | LIB. 16552-1  FACT. B1500019381 / B1500019382</t>
  </si>
  <si>
    <t>LIB. 16552-1  FACT. B1500019381 / B1500019382</t>
  </si>
  <si>
    <t>Nómina | LIB. 16694-1</t>
  </si>
  <si>
    <t>LIB. 16694-1</t>
  </si>
  <si>
    <t>Nómina | LIB. 16736-1</t>
  </si>
  <si>
    <t>LIB. 16736-1</t>
  </si>
  <si>
    <t>Nómina | LIB. 16739-1</t>
  </si>
  <si>
    <t>LIB. 16739-1</t>
  </si>
  <si>
    <t>Depósito | DOC.39981</t>
  </si>
  <si>
    <t>DOC.39981</t>
  </si>
  <si>
    <t>Depósito | DOC.39986</t>
  </si>
  <si>
    <t>DOC.39986</t>
  </si>
  <si>
    <t>Nómina | LIB. 16734-1</t>
  </si>
  <si>
    <t>LIB. 16734-1</t>
  </si>
  <si>
    <t>Nómina | LIB. 16891-1</t>
  </si>
  <si>
    <t>LIB. 16891-1</t>
  </si>
  <si>
    <t>Nómina | LIB. 16882-1</t>
  </si>
  <si>
    <t>LIB. 16882-1</t>
  </si>
  <si>
    <t>Nómina | LIB. 16880-1</t>
  </si>
  <si>
    <t>LIB. 16880-1</t>
  </si>
  <si>
    <t>Nómina | LIB. 1678-1</t>
  </si>
  <si>
    <t>LIB. 1678-1</t>
  </si>
  <si>
    <t>Nómina | LIB. 16711-1</t>
  </si>
  <si>
    <t>LIB. 16711-1</t>
  </si>
  <si>
    <t>Nómina | LIB. 16709-1</t>
  </si>
  <si>
    <t>LIB. 16709-1</t>
  </si>
  <si>
    <t>Nómina | LIB.  16484-1 CECCOM</t>
  </si>
  <si>
    <t>LIB.  16484-1 CECCOM</t>
  </si>
  <si>
    <t>Transferencias a otras instituciones | LIB. 16459 CECCOM</t>
  </si>
  <si>
    <t>LIB. 16459 CECCOM</t>
  </si>
  <si>
    <t>Transferencias a otras instituciones | LIB. 16454-1 CECCOM</t>
  </si>
  <si>
    <t>LIB. 16454-1 CECCOM</t>
  </si>
  <si>
    <t>Pago | LIB. 16340-1  B1500000143</t>
  </si>
  <si>
    <t>LIB. 16340-1  B1500000143</t>
  </si>
  <si>
    <t>Pago | LIB. 16348-1  B1500000036</t>
  </si>
  <si>
    <t>LIB. 16348-1  B1500000036</t>
  </si>
  <si>
    <t>Pago | LIB. 16351-1  B1500000027</t>
  </si>
  <si>
    <t>LIB. 16351-1  B1500000027</t>
  </si>
  <si>
    <t>Pago | LIB. 16377-1  B1500000278</t>
  </si>
  <si>
    <t>LIB. 16377-1  B1500000278</t>
  </si>
  <si>
    <t>Pago | LIB. 16359-1  .B1500000712 / B1500000714</t>
  </si>
  <si>
    <t>LIB. 16359-1  .B1500000712 / B1500000714</t>
  </si>
  <si>
    <t>Pago | LIB. 16362-1  B1500000063</t>
  </si>
  <si>
    <t>LIB. 16362-1  B1500000063</t>
  </si>
  <si>
    <t>Pago | LIB. 16373-1   B1500000263 /  B1500000264</t>
  </si>
  <si>
    <t>LIB. 16373-1   B1500000263 /  B1500000264</t>
  </si>
  <si>
    <t xml:space="preserve">Pago | LIB. 16356-1  B1500000374/375 </t>
  </si>
  <si>
    <t xml:space="preserve">LIB. 16356-1  B1500000374/375 </t>
  </si>
  <si>
    <t>Transferencias a otras instituciones | LIB. 16425-1 CECCOM</t>
  </si>
  <si>
    <t>LIB. 16425-1 CECCOM</t>
  </si>
  <si>
    <t>Pago | LIB. 16328-1  B1500000263/ B1500000264 / B1500000265</t>
  </si>
  <si>
    <t>LIB. 16328-1  B1500000263/ B1500000264 / B1500000265</t>
  </si>
  <si>
    <t>Depósito | DOC.39995</t>
  </si>
  <si>
    <t>DOC.39995</t>
  </si>
  <si>
    <t>Depósito | DOC.40011</t>
  </si>
  <si>
    <t>DOC.40011</t>
  </si>
  <si>
    <t>Nómina | LIB. 16944-1</t>
  </si>
  <si>
    <t>LIB. 16944-1</t>
  </si>
  <si>
    <t>Transferencias a otras instituciones | LIB. 16410-1</t>
  </si>
  <si>
    <t>LIB. 16410-1</t>
  </si>
  <si>
    <t>Transferencias a otras instituciones | LIB. 16895-1</t>
  </si>
  <si>
    <t>LIB. 16895-1</t>
  </si>
  <si>
    <t>Transferencias a otras instituciones | LIB. 16829-1</t>
  </si>
  <si>
    <t>LIB. 16829-1</t>
  </si>
  <si>
    <t>Transferencias a otras instituciones | LIB. 16839-1</t>
  </si>
  <si>
    <t>LIB. 16839-1</t>
  </si>
  <si>
    <t>Depósito | DOC.40029</t>
  </si>
  <si>
    <t>DOC.40029</t>
  </si>
  <si>
    <t>Depósito | DOC.40033</t>
  </si>
  <si>
    <t>DOC.40033</t>
  </si>
  <si>
    <t>Transferencias a otras instituciones | LIB. 16284-1</t>
  </si>
  <si>
    <t>LIB. 16284-1</t>
  </si>
  <si>
    <t xml:space="preserve">Pago | LIB. 16367-1  B1500000215 </t>
  </si>
  <si>
    <t xml:space="preserve">LIB. 16367-1  B1500000215 </t>
  </si>
  <si>
    <t>Pago | LIB. 16415-1  B1500000001</t>
  </si>
  <si>
    <t>LIB. 16415-1  B1500000001</t>
  </si>
  <si>
    <t>Pago | LIB. 16475-1  B1500044906</t>
  </si>
  <si>
    <t>LIB. 16475-1  B1500044906</t>
  </si>
  <si>
    <t>Pago | LIB. 16489-1  B1500044035</t>
  </si>
  <si>
    <t>LIB. 16489-1  B1500044035</t>
  </si>
  <si>
    <t>Pago | LIB. 16502-1  B1500044037</t>
  </si>
  <si>
    <t>LIB. 16502-1  B1500044037</t>
  </si>
  <si>
    <t xml:space="preserve">Pago | LIB. 16511-1  B1500043081 </t>
  </si>
  <si>
    <t xml:space="preserve">LIB. 16511-1  B1500043081 </t>
  </si>
  <si>
    <t>Pago | LIB. 16521-1</t>
  </si>
  <si>
    <t>LIB. 16521-1</t>
  </si>
  <si>
    <t>Pago | LIB.16933-1 B15000147880</t>
  </si>
  <si>
    <t>LIB.16933-1 B15000147880</t>
  </si>
  <si>
    <t>Pago | LIB.16520-1 B1500043079</t>
  </si>
  <si>
    <t>LIB.16520-1 B1500043079</t>
  </si>
  <si>
    <t>Pago | LIB.16524-1 B1500044293</t>
  </si>
  <si>
    <t>LIB.16524-1 B1500044293</t>
  </si>
  <si>
    <t>Pago | LIB.16527-1 B1500183281</t>
  </si>
  <si>
    <t>LIB.16527-1 B1500183281</t>
  </si>
  <si>
    <t>Pago | LIB.16547-1 B1500183283</t>
  </si>
  <si>
    <t>LIB.16547-1 B1500183283</t>
  </si>
  <si>
    <t>Pago | LIB.16935-1 B1500000258</t>
  </si>
  <si>
    <t>LIB.16935-1 B1500000258</t>
  </si>
  <si>
    <t>Transferencias a otras instituciones | LIB. 16403-1 CECCOM</t>
  </si>
  <si>
    <t>LIB. 16403-1 CECCOM</t>
  </si>
  <si>
    <t>Transferencias a otras instituciones | LIB. 16560-1</t>
  </si>
  <si>
    <t>LIB. 16560-1</t>
  </si>
  <si>
    <t>Pago | LIB. 16487-1</t>
  </si>
  <si>
    <t>LIB. 16487-1</t>
  </si>
  <si>
    <t>Pago | LIB. 16757-1</t>
  </si>
  <si>
    <t>LIB. 16757-1</t>
  </si>
  <si>
    <t>Pago | LIB. 16777-1</t>
  </si>
  <si>
    <t>LIB. 16777-1</t>
  </si>
  <si>
    <t>Transferencias a otras instituciones | LIB. 17018-1</t>
  </si>
  <si>
    <t>LIB. 17018-1</t>
  </si>
  <si>
    <t>Transferencias a otras instituciones | LIB. 16832-1</t>
  </si>
  <si>
    <t>LIB. 16832-1</t>
  </si>
  <si>
    <t>Transferencias a otras instituciones | LIB. 16023-1 CECCOM</t>
  </si>
  <si>
    <t>LIB. 16023-1 CECCOM</t>
  </si>
  <si>
    <t>Pago | LIB. 16336-1  B1500000838</t>
  </si>
  <si>
    <t>LIB. 16336-1  B1500000838</t>
  </si>
  <si>
    <t>Transferencias a otras instituciones | LIB. 16401-1 CECCOM</t>
  </si>
  <si>
    <t>LIB. 16401-1 CECCOM</t>
  </si>
  <si>
    <t>Transferencias a otras instituciones | LIB. 17032-1</t>
  </si>
  <si>
    <t>LIB. 17032-1</t>
  </si>
  <si>
    <t>Transferencias a otras instituciones | LIB. 17038-1</t>
  </si>
  <si>
    <t>LIB. 17038-1</t>
  </si>
  <si>
    <t>Transferencias a otras instituciones | LIB. 17021-1</t>
  </si>
  <si>
    <t>LIB. 17021-1</t>
  </si>
  <si>
    <t>Pago | LIB. 16968-1  B1500019383</t>
  </si>
  <si>
    <t>LIB. 16968-1  B1500019383</t>
  </si>
  <si>
    <t>Depósito | DOC.40058</t>
  </si>
  <si>
    <t>DOC.40058</t>
  </si>
  <si>
    <t>Depósito | DOC.40063</t>
  </si>
  <si>
    <t>DOC.40063</t>
  </si>
  <si>
    <t>Pago | LIB.16606-1 B1500000073/74/75/76</t>
  </si>
  <si>
    <t>LIB.16606-1 B1500000073/74/75/76</t>
  </si>
  <si>
    <t>Transferencias a otras instituciones | LIB. 17045-1</t>
  </si>
  <si>
    <t>LIB. 17045-1</t>
  </si>
  <si>
    <t>Depósito | DOC.40083</t>
  </si>
  <si>
    <t>DOC.40083</t>
  </si>
  <si>
    <t>Depósito | DOC.40086</t>
  </si>
  <si>
    <t>DOC.40086</t>
  </si>
  <si>
    <t>Pago | LIB. 16407-1</t>
  </si>
  <si>
    <t>LIB. 16407-1</t>
  </si>
  <si>
    <t>Pago | LIB.16616-1 B1500045158</t>
  </si>
  <si>
    <t>LIB.16616-1 B1500045158</t>
  </si>
  <si>
    <t>Pago | LIB. 16479-1  B1500183284</t>
  </si>
  <si>
    <t>LIB. 16479-1  B1500183284</t>
  </si>
  <si>
    <t>Pago | LIB. 16542-1   B1500043334</t>
  </si>
  <si>
    <t>LIB. 16542-1   B1500043334</t>
  </si>
  <si>
    <t>Pago | LIB. 16565-1  B1500000033</t>
  </si>
  <si>
    <t>LIB. 16565-1  B1500000033</t>
  </si>
  <si>
    <t xml:space="preserve">Transferencias a otras instituciones | LIB.  16610-1 </t>
  </si>
  <si>
    <t xml:space="preserve">LIB.  16610-1 </t>
  </si>
  <si>
    <t>Pago | LIB. 16634-1  B1500005641</t>
  </si>
  <si>
    <t>LIB. 16634-1  B1500005641</t>
  </si>
  <si>
    <t>Nómina | LIB. 17303-1</t>
  </si>
  <si>
    <t>LIB. 17303-1</t>
  </si>
  <si>
    <t xml:space="preserve">Pago | LIB. 16573-1  B1500000072 </t>
  </si>
  <si>
    <t xml:space="preserve">LIB. 16573-1  B1500000072 </t>
  </si>
  <si>
    <t>Depósito | DOC.40114</t>
  </si>
  <si>
    <t>DOC.40114</t>
  </si>
  <si>
    <t>Pago | LIB. 16035-1  B1500000041</t>
  </si>
  <si>
    <t>LIB. 16035-1  B1500000041</t>
  </si>
  <si>
    <t>Pago | LIB. 16315-1</t>
  </si>
  <si>
    <t>LIB. 16315-1</t>
  </si>
  <si>
    <t xml:space="preserve">Pago | LIB. 16331-1  B1500000026 </t>
  </si>
  <si>
    <t xml:space="preserve">LIB. 16331-1  B1500000026 </t>
  </si>
  <si>
    <t>Nómina | LIB. 17316-1</t>
  </si>
  <si>
    <t>LIB. 17316-1</t>
  </si>
  <si>
    <t>Pago | LIB.16746-1 B1500000045</t>
  </si>
  <si>
    <t>LIB.16746-1 B1500000045</t>
  </si>
  <si>
    <t>Pago | LIB.17244-1 B1500000259</t>
  </si>
  <si>
    <t>LIB.17244-1 B1500000259</t>
  </si>
  <si>
    <t>Transferencias a otras instituciones | LIB. 17248-1</t>
  </si>
  <si>
    <t>LIB. 17248-1</t>
  </si>
  <si>
    <t>Transferencias a otras instituciones | LIB. 17246-1</t>
  </si>
  <si>
    <t>LIB. 17246-1</t>
  </si>
  <si>
    <t>Transferencias a otras instituciones | LIB. 16699-1 CECCOM</t>
  </si>
  <si>
    <t>LIB. 16699-1 CECCOM</t>
  </si>
  <si>
    <t>Transferencias a otras instituciones | LIB. 16897-1</t>
  </si>
  <si>
    <t>LIB. 16897-1</t>
  </si>
  <si>
    <t>Transferencias a otras instituciones | LIB. 17189-1</t>
  </si>
  <si>
    <t>LIB. 17189-1</t>
  </si>
  <si>
    <t>Nómina | LIB. 17592-1</t>
  </si>
  <si>
    <t>LIB. 17592-1</t>
  </si>
  <si>
    <t>Depósito | DOC.40133</t>
  </si>
  <si>
    <t>DOC.40133</t>
  </si>
  <si>
    <t>Depósito | DOC.40141</t>
  </si>
  <si>
    <t>DOC.40141</t>
  </si>
  <si>
    <t>Pago | LIB. 16419-1  B1500000179</t>
  </si>
  <si>
    <t>LIB. 16419-1  B1500000179</t>
  </si>
  <si>
    <t>Pago | LIB. 16822-1  B1500037781</t>
  </si>
  <si>
    <t>LIB. 16822-1  B1500037781</t>
  </si>
  <si>
    <t>Pago | LIB.15823-1 B1500000319</t>
  </si>
  <si>
    <t>LIB.15823-1 B1500000319</t>
  </si>
  <si>
    <t>Pago | LIB.16659-1 B1500000016</t>
  </si>
  <si>
    <t>LIB.16659-1 B1500000016</t>
  </si>
  <si>
    <t>Pago | LIB.16798-1 B1500000029</t>
  </si>
  <si>
    <t>LIB.16798-1 B1500000029</t>
  </si>
  <si>
    <t>Pago | LIB.17255-1 B15000147889</t>
  </si>
  <si>
    <t>LIB.17255-1 B15000147889</t>
  </si>
  <si>
    <t>Depósito | DOC.40162</t>
  </si>
  <si>
    <t>DOC.40162</t>
  </si>
  <si>
    <t>Depósito | DOC.40170</t>
  </si>
  <si>
    <t>DOC.40170</t>
  </si>
  <si>
    <t>Transferencias a otras instituciones | LIB. 14084-1</t>
  </si>
  <si>
    <t>LIB. 14084-1</t>
  </si>
  <si>
    <t>Nómina | LIB. 17348-1</t>
  </si>
  <si>
    <t>LIB. 17348-1</t>
  </si>
  <si>
    <t>Nómina | LIB. 17412-1</t>
  </si>
  <si>
    <t>LIB. 17412-1</t>
  </si>
  <si>
    <t>Pago | LIB.16826-1 B1500005937/5941/5947/6300/6301</t>
  </si>
  <si>
    <t>LIB.16826-1 B1500005937/5941/5947/6300/6301</t>
  </si>
  <si>
    <t>Pago | LIB.16843-1 B1500004376</t>
  </si>
  <si>
    <t>LIB.16843-1 B1500004376</t>
  </si>
  <si>
    <t>Pago | LIB. 16854-1  B1500000045 / B1500000046</t>
  </si>
  <si>
    <t>LIB. 16854-1  B1500000045 / B1500000046</t>
  </si>
  <si>
    <t>Pago | LIB.16847-1 B1500000078</t>
  </si>
  <si>
    <t>LIB.16847-1 B1500000078</t>
  </si>
  <si>
    <t>Pago | LIB.16874-1 B1500002583</t>
  </si>
  <si>
    <t>LIB.16874-1 B1500002583</t>
  </si>
  <si>
    <r>
      <t xml:space="preserve">Total Débitos: </t>
    </r>
    <r>
      <rPr>
        <b/>
        <sz val="10"/>
        <color indexed="8"/>
        <rFont val="Arial"/>
        <family val="2"/>
      </rPr>
      <t>51,397,618,619.56</t>
    </r>
  </si>
  <si>
    <r>
      <t xml:space="preserve">Total Créditos: </t>
    </r>
    <r>
      <rPr>
        <b/>
        <sz val="10"/>
        <color indexed="8"/>
        <rFont val="Arial"/>
        <family val="2"/>
      </rPr>
      <t>50,590,302,304.88</t>
    </r>
  </si>
  <si>
    <r>
      <t xml:space="preserve">Balance: </t>
    </r>
    <r>
      <rPr>
        <b/>
        <sz val="10"/>
        <color indexed="8"/>
        <rFont val="Arial"/>
        <family val="2"/>
      </rPr>
      <t>807,316,314.68</t>
    </r>
  </si>
  <si>
    <t>1-10-00-01-14</t>
  </si>
  <si>
    <t>MINISTERIO DE INDUSTRIA Y COMERCIO Y MIPYMES</t>
  </si>
  <si>
    <t>Conciliación Bancaria al    30   de Noviembre  del año 2022</t>
  </si>
  <si>
    <t xml:space="preserve">Capítulo:    0212 </t>
  </si>
  <si>
    <t>Nombre de Cta.:  Cuenta Colectora 100</t>
  </si>
  <si>
    <t>Número Cta.:</t>
  </si>
  <si>
    <t>0100001034</t>
  </si>
  <si>
    <t>Banco:</t>
  </si>
  <si>
    <t>RESERVAS</t>
  </si>
  <si>
    <t xml:space="preserve">Esta incorporada en SIGEF:   Si __x____ </t>
  </si>
  <si>
    <t>No 10001012384894</t>
  </si>
  <si>
    <t>LIBRO</t>
  </si>
  <si>
    <t>BALANCE EN LIBRO</t>
  </si>
  <si>
    <t>MAS:</t>
  </si>
  <si>
    <t>Asignaciones de cuotas recibidas</t>
  </si>
  <si>
    <t>Notas de Crédito</t>
  </si>
  <si>
    <t>TOTAL DISPONIBLE</t>
  </si>
  <si>
    <t>MENOS:</t>
  </si>
  <si>
    <t>Libramientos emitidos</t>
  </si>
  <si>
    <t>Transferencias entre Cuentas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</si>
  <si>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</si>
  <si>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</si>
  <si>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</si>
  <si>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</si>
  <si>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</si>
  <si>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</si>
  <si>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</si>
  <si>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 xml:space="preserve">     Lic. Elizabeth Lizardo </t>
  </si>
  <si>
    <t>Licda. Mirky Cuello</t>
  </si>
  <si>
    <t xml:space="preserve">                                         Yasirys German</t>
  </si>
  <si>
    <t xml:space="preserve">    Preparado por</t>
  </si>
  <si>
    <t>Revisado por</t>
  </si>
  <si>
    <t>Autorizado por</t>
  </si>
  <si>
    <t>Contadora</t>
  </si>
  <si>
    <t xml:space="preserve">    Enc. Contabilidad</t>
  </si>
  <si>
    <t xml:space="preserve">                                    Directora Financiera</t>
  </si>
  <si>
    <t xml:space="preserve">    Puesto que ocupa</t>
  </si>
  <si>
    <t>Puesto que ocupa</t>
  </si>
  <si>
    <t xml:space="preserve">       Directora Financiera</t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</si>
  <si>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</si>
  <si>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Pago | LIB.15387-1 B1500001062</t>
  </si>
  <si>
    <t>LIB.15387-1 B1500001062</t>
  </si>
  <si>
    <t>TRANSFERENCIA ENTRE CUENTAS | DOC.39663</t>
  </si>
  <si>
    <t>TRANSFERENCIA ENTRE CUENTAS | DOC.39664</t>
  </si>
  <si>
    <t>Pago | LIB.15151-1 B1500000072</t>
  </si>
  <si>
    <t>LIB.15151-1 B1500000072</t>
  </si>
  <si>
    <t>Pago | LIB.15215-1 B1500000071</t>
  </si>
  <si>
    <t>LIB.15215-1 B1500000071</t>
  </si>
  <si>
    <t>Pago | LIB.15377-1 B1500000108</t>
  </si>
  <si>
    <t>LIB.15377-1 B1500000108</t>
  </si>
  <si>
    <t>Pago | LIB.15413-1 B1500000032</t>
  </si>
  <si>
    <t>LIB.15413-1 B1500000032</t>
  </si>
  <si>
    <t>TRANSFERENCIA ENTRE CUENTAS | DOC.39678</t>
  </si>
  <si>
    <t>TRANSFERENCIA ENTRE CUENTAS | DOC.39679</t>
  </si>
  <si>
    <t>Nómina | LIB.15794-1</t>
  </si>
  <si>
    <t>LIB.15794-1</t>
  </si>
  <si>
    <t>Nómina | LIB.15796-1</t>
  </si>
  <si>
    <t>LIB.15796-1</t>
  </si>
  <si>
    <t>Pago | LIB.4885-1B1500000219</t>
  </si>
  <si>
    <t>LIB.4885-1B1500000219</t>
  </si>
  <si>
    <t>Pago | LIB.15553-1 B1500000580</t>
  </si>
  <si>
    <t>LIB.15553-1 B1500000580</t>
  </si>
  <si>
    <t>Pago | LIB.15558 B1500000137</t>
  </si>
  <si>
    <t>LIB.15558 B1500000137</t>
  </si>
  <si>
    <t>Pago | LIB.15563-1 B1500000114</t>
  </si>
  <si>
    <t>LIB.15563-1 B1500000114</t>
  </si>
  <si>
    <t>Pago | LIB.15569-1 B1500000121</t>
  </si>
  <si>
    <t>LIB.15569-1 B1500000121</t>
  </si>
  <si>
    <t>TRANSFERENCIA ENTRE CUENTAS | DOC.39703</t>
  </si>
  <si>
    <t>DOC.39703</t>
  </si>
  <si>
    <t>Pago | LIB.15465-1</t>
  </si>
  <si>
    <t>LIB.15465-1</t>
  </si>
  <si>
    <t>TRANSFERENCIA ENTRE CUENTAS | DOC.39722</t>
  </si>
  <si>
    <t xml:space="preserve">Nómina | LIB.15972-1 </t>
  </si>
  <si>
    <t xml:space="preserve">LIB.15972-1 </t>
  </si>
  <si>
    <t>Nómina | LIB.15983-1</t>
  </si>
  <si>
    <t>LIB.15983-1</t>
  </si>
  <si>
    <t>TRANSFERENCIA ENTRE CUENTAS | DOC.39738</t>
  </si>
  <si>
    <t>TRANSFERENCIA ENTRE CUENTAS | DOC.39750</t>
  </si>
  <si>
    <t>TRANSFERENCIA ENTRE CUENTAS | DOC.39758</t>
  </si>
  <si>
    <t>TRANSFERENCIA ENTRE CUENTAS | DOC.39759</t>
  </si>
  <si>
    <t>Nómina | LIB.15976-1</t>
  </si>
  <si>
    <t>LIB.15976-1</t>
  </si>
  <si>
    <t>Nómina | LIB.16017-1</t>
  </si>
  <si>
    <t>LIB.16017-1</t>
  </si>
  <si>
    <t>Nómina | LIB.16019-1</t>
  </si>
  <si>
    <t>LIB.16019-1</t>
  </si>
  <si>
    <t>Nómina | LIB.16137-1</t>
  </si>
  <si>
    <t>LIB.16137-1</t>
  </si>
  <si>
    <t>Pago | LIB.15780-1 B1500000230</t>
  </si>
  <si>
    <t>LIB.15780-1 B1500000230</t>
  </si>
  <si>
    <t>Pago | LIB.15714-1 B1500000024</t>
  </si>
  <si>
    <t>LIB.15714-1 B1500000024</t>
  </si>
  <si>
    <t>Nómina | LIB.16078-1</t>
  </si>
  <si>
    <t>LIB.16078-1</t>
  </si>
  <si>
    <t>Nómina | LIB.16076-1</t>
  </si>
  <si>
    <t>LIB.16076-1</t>
  </si>
  <si>
    <t>TRANSFERENCIA ENTRE CUENTAS | DOC.39778</t>
  </si>
  <si>
    <t>DOC.39778</t>
  </si>
  <si>
    <t>Pago | LIB.15730-1 B1500000219</t>
  </si>
  <si>
    <t>LIB.15730-1 B1500000219</t>
  </si>
  <si>
    <t>Pago | LIB.15828-1 B1500000266</t>
  </si>
  <si>
    <t>LIB.15828-1 B1500000266</t>
  </si>
  <si>
    <t>Pago | LIB.13703-1 B1500000143</t>
  </si>
  <si>
    <t>LIB.13703-1 B1500000143</t>
  </si>
  <si>
    <t>Nómina | LIB.16248-1</t>
  </si>
  <si>
    <t>LIB.16248-1</t>
  </si>
  <si>
    <t>Nómina | LIB.16292-1</t>
  </si>
  <si>
    <t>LIB.16292-1</t>
  </si>
  <si>
    <t>Nómina | LIB.16389-1</t>
  </si>
  <si>
    <t>LIB.16389-1</t>
  </si>
  <si>
    <t>Nómina | LIB.16391-1</t>
  </si>
  <si>
    <t>LIB.16391-1</t>
  </si>
  <si>
    <t>Nómina | LIB.15867-1</t>
  </si>
  <si>
    <t>LIB.15867-1</t>
  </si>
  <si>
    <t>Nómina | LIB.16397-1</t>
  </si>
  <si>
    <t>LIB.16397-1</t>
  </si>
  <si>
    <t>TRANSFERENCIA ENTRE CUENTAS | DOC.39806</t>
  </si>
  <si>
    <t>Nómina | LIB.16290-1</t>
  </si>
  <si>
    <t>LIB.16290-1</t>
  </si>
  <si>
    <t>Pago | LIB.14914-1 B1500004211</t>
  </si>
  <si>
    <t>LIB.14914-1 B1500004211</t>
  </si>
  <si>
    <t>Pago | LIB.15844-1 B1500000016</t>
  </si>
  <si>
    <t>LIB.15844-1 B1500000016</t>
  </si>
  <si>
    <t>Pago | LIB.15885-1 B1500000806/807/808/809</t>
  </si>
  <si>
    <t>LIB.15885-1 B1500000806/807/808/809</t>
  </si>
  <si>
    <t>Pago | LIB.15882-1 B1500000812</t>
  </si>
  <si>
    <t>LIB.15882-1 B1500000812</t>
  </si>
  <si>
    <t>Pago | LIB.15847-1 B1500000069</t>
  </si>
  <si>
    <t>LIB.15847-1 B1500000069</t>
  </si>
  <si>
    <t>TRANSFERENCIA ENTRE CUENTAS | DOC.39827</t>
  </si>
  <si>
    <t>DOC.39827</t>
  </si>
  <si>
    <t>TRANSFERENCIA ENTRE CUENTAS | DOC.39837</t>
  </si>
  <si>
    <t>TRANSFERENCIA ENTRE CUENTAS | DOC.39839</t>
  </si>
  <si>
    <t>Nómina | LIB.16353-1</t>
  </si>
  <si>
    <t>LIB.16353-1</t>
  </si>
  <si>
    <t>Nómina | LIB.16421-1</t>
  </si>
  <si>
    <t>LIB.16421-1</t>
  </si>
  <si>
    <t>TRANSFERENCIA ENTRE CUENTAS | DOC.39852</t>
  </si>
  <si>
    <t>DOC.39852</t>
  </si>
  <si>
    <t>TRANSFERENCIA ENTRE CUENTAS | DOC.39854</t>
  </si>
  <si>
    <t>TRANSFERENCIA ENTRE CUENTAS | DOC.39855</t>
  </si>
  <si>
    <t>DOC.39855</t>
  </si>
  <si>
    <t>Pago | LIB.14993-1 B1500000163</t>
  </si>
  <si>
    <t>LIB.14993-1 B1500000163</t>
  </si>
  <si>
    <t>Pago | LIB.15930-1 B1500003692</t>
  </si>
  <si>
    <t>LIB.15930-1 B1500003692</t>
  </si>
  <si>
    <t>Pago | LIB.15911-1 B1500000094</t>
  </si>
  <si>
    <t>LIB.15911-1 B1500000094</t>
  </si>
  <si>
    <t>Pago | LIB.15914-1 B1500000002</t>
  </si>
  <si>
    <t>LIB.15914-1 B1500000002</t>
  </si>
  <si>
    <t>Pago | LIB.15918-1 B1500008494</t>
  </si>
  <si>
    <t>LIB.15918-1 B1500008494</t>
  </si>
  <si>
    <t>Pago | LIB.15925-1 B1500004301</t>
  </si>
  <si>
    <t>LIB.15925-1 B1500004301</t>
  </si>
  <si>
    <t>Pago | LIB.15920-1 B1500000542</t>
  </si>
  <si>
    <t>LIB.15920-1 B1500000542</t>
  </si>
  <si>
    <t>TRANSFERENCIA ENTRE CUENTAS | DOC.39874</t>
  </si>
  <si>
    <t>DOC.39874</t>
  </si>
  <si>
    <t>Nómina | LIB.16393-1</t>
  </si>
  <si>
    <t>LIB.16393-1</t>
  </si>
  <si>
    <t>Pago | LIB.16030-1 B1500001285</t>
  </si>
  <si>
    <t>LIB.16030-1 B1500001285</t>
  </si>
  <si>
    <t>Pago | LIB.16027-1 B150000061</t>
  </si>
  <si>
    <t>LIB.16027-1 B150000061</t>
  </si>
  <si>
    <t>Pago | LIB.16082-1 B1500000626</t>
  </si>
  <si>
    <t>LIB.16082-1 B1500000626</t>
  </si>
  <si>
    <t>Pago | LIB.16032-1 B1500001283</t>
  </si>
  <si>
    <t>LIB.16032-1 B1500001283</t>
  </si>
  <si>
    <t>Nómina | LIB.16457-1</t>
  </si>
  <si>
    <t>LIB.16457-1</t>
  </si>
  <si>
    <t>Pago | LIB.16123-1 B1500007479</t>
  </si>
  <si>
    <t>LIB.16123-1 B1500007479</t>
  </si>
  <si>
    <t>Pago | LIB.16127-1 B1500009186/9840/9844</t>
  </si>
  <si>
    <t>LIB.16127-1 B1500009186/9840/9844</t>
  </si>
  <si>
    <t>Nómina | LIB.16582-1</t>
  </si>
  <si>
    <t>LIB.16582-1</t>
  </si>
  <si>
    <t>TRANSFERENCIA ENTRE CUENTAS | DOC.39911</t>
  </si>
  <si>
    <t>DOC.39911</t>
  </si>
  <si>
    <t>TRANSFERENCIA ENTRE CUENTAS | DOC.39916</t>
  </si>
  <si>
    <t>TRANSFERENCIA ENTRE CUENTAS | DOC.39945</t>
  </si>
  <si>
    <t>Nómina | LIB.16597-1</t>
  </si>
  <si>
    <t>LIB.16597-1</t>
  </si>
  <si>
    <t>Pago | LIB.16276-1 B1500000033</t>
  </si>
  <si>
    <t>LIB.16276-1 B1500000033</t>
  </si>
  <si>
    <t>Pago | LIB.16305-1 B1500000110</t>
  </si>
  <si>
    <t>LIB.16305-1 B1500000110</t>
  </si>
  <si>
    <t>Nómina | LIB.16727-1</t>
  </si>
  <si>
    <t>LIB.16727-1</t>
  </si>
  <si>
    <t>Nómina | LIB.16577-1</t>
  </si>
  <si>
    <t>LIB.16577-1</t>
  </si>
  <si>
    <t>Nómina | LIB.16575-1</t>
  </si>
  <si>
    <t>LIB.16575-1</t>
  </si>
  <si>
    <t>Nómina | LIB.16572-1</t>
  </si>
  <si>
    <t>LIB.16572-1</t>
  </si>
  <si>
    <t>TRANSFERENCIA ENTRE CUENTAS | DOC.39986</t>
  </si>
  <si>
    <t>Nómina | LIB.16721-1</t>
  </si>
  <si>
    <t>LIB.16721-1</t>
  </si>
  <si>
    <t>Nómina | LIB.16952-1</t>
  </si>
  <si>
    <t>LIB.16952-1</t>
  </si>
  <si>
    <t>Nómina | LIB.16732-1</t>
  </si>
  <si>
    <t>LIB.16732-1</t>
  </si>
  <si>
    <t>Nómina | LIB.16707-1</t>
  </si>
  <si>
    <t>LIB.16707-1</t>
  </si>
  <si>
    <t>Nómina | LIB.16692-1</t>
  </si>
  <si>
    <t>LIB.16692-1</t>
  </si>
  <si>
    <t>Nómina | LIB.16996-1</t>
  </si>
  <si>
    <t>LIB.16996-1</t>
  </si>
  <si>
    <t>Nómina | LIB.16992-1</t>
  </si>
  <si>
    <t>LIB.16992-1</t>
  </si>
  <si>
    <t>TRANSFERENCIA ENTRE CUENTAS | DOC.39992</t>
  </si>
  <si>
    <t>DOC.39992</t>
  </si>
  <si>
    <t>TRANSFERENCIA ENTRE CUENTAS | DOC.40011</t>
  </si>
  <si>
    <t>TRANSFERENCIA ENTRE CUENTAS | DOC.40024</t>
  </si>
  <si>
    <t>DOC.40024</t>
  </si>
  <si>
    <t>TRANSFERENCIA ENTRE CUENTAS | DOC.40033</t>
  </si>
  <si>
    <t>Nómina | LIB.17200-1</t>
  </si>
  <si>
    <t>LIB.17200-1</t>
  </si>
  <si>
    <t>Nómina | LIB.16994-1</t>
  </si>
  <si>
    <t>LIB.16994-1</t>
  </si>
  <si>
    <t>Pago | LIB.15396-1 B1500000229</t>
  </si>
  <si>
    <t>LIB.15396-1 B1500000229</t>
  </si>
  <si>
    <t>Pago | LIB.15421-1 B1500001276</t>
  </si>
  <si>
    <t>LIB.15421-1 B1500001276</t>
  </si>
  <si>
    <t>Pago | LIB.15935-1 B1500004333</t>
  </si>
  <si>
    <t>LIB.15935-1 B1500004333</t>
  </si>
  <si>
    <t>Pago | LIB.15937-1 B1500004290</t>
  </si>
  <si>
    <t>LIB.15937-1 B1500004290</t>
  </si>
  <si>
    <t>Pago | LIB.16294-1 B1500001629</t>
  </si>
  <si>
    <t>LIB.16294-1 B1500001629</t>
  </si>
  <si>
    <t>Pago | LIB.16307-1 B1500004797</t>
  </si>
  <si>
    <t>LIB.16307-1 B1500004797</t>
  </si>
  <si>
    <t>Pago | LIB.16413-1 B1500000063</t>
  </si>
  <si>
    <t>LIB.16413-1 B1500000063</t>
  </si>
  <si>
    <t>Pago | LIB.16434-1 B150000010</t>
  </si>
  <si>
    <t>LIB.16434-1 B150000010</t>
  </si>
  <si>
    <t>Pago | LIB.16439-1 B1500000103</t>
  </si>
  <si>
    <t>LIB.16439-1 B1500000103</t>
  </si>
  <si>
    <t>TRANSFERENCIA ENTRE CUENTAS | DOC.40050</t>
  </si>
  <si>
    <t>DOC.40050</t>
  </si>
  <si>
    <t>TRANSFERENCIA ENTRE CUENTAS | DOC.40063</t>
  </si>
  <si>
    <t>Pago | LIB.16657-1 B1500000020</t>
  </si>
  <si>
    <t>LIB.16657-1 B1500000020</t>
  </si>
  <si>
    <t>Pago | LIB.16569-1 B1500000102</t>
  </si>
  <si>
    <t>LIB.16569-1 B1500000102</t>
  </si>
  <si>
    <t>Pago | LIB.16281-1 B1500000109</t>
  </si>
  <si>
    <t>LIB.16281-1 B1500000109</t>
  </si>
  <si>
    <t>Pago | LIB.16368-1 B1500000441</t>
  </si>
  <si>
    <t>LIB.16368-1 B1500000441</t>
  </si>
  <si>
    <t>Pago | LIB.16471-1 B1500047021</t>
  </si>
  <si>
    <t>LIB.16471-1 B1500047021</t>
  </si>
  <si>
    <t>Pago | LIB.16652-1 B1500000022</t>
  </si>
  <si>
    <t>LIB.16652-1 B1500000022</t>
  </si>
  <si>
    <t>Pago | LIB.16588-1 B1500000105</t>
  </si>
  <si>
    <t>LIB.16588-1 B1500000105</t>
  </si>
  <si>
    <t>Pago | LIB.16715-1 B1500001386</t>
  </si>
  <si>
    <t>LIB.16715-1 B1500001386</t>
  </si>
  <si>
    <t>TRANSFERENCIA ENTRE CUENTAS | DOC.40075</t>
  </si>
  <si>
    <t>DOC.40075</t>
  </si>
  <si>
    <t>TRANSFERENCIA ENTRE CUENTAS | DOC.40083</t>
  </si>
  <si>
    <t>TRANSFERENCIA ENTRE CUENTAS | DOC.40097</t>
  </si>
  <si>
    <t>DOC.40097</t>
  </si>
  <si>
    <t>Nómina | LIB.17335-1</t>
  </si>
  <si>
    <t>LIB.17335-1</t>
  </si>
  <si>
    <t>Pago | LIB.16427-1 B1500025217/B1500025342</t>
  </si>
  <si>
    <t>LIB.16427-1 B1500025217/B1500025342</t>
  </si>
  <si>
    <t>TRANSFERENCIA ENTRE CUENTAS | DOC.40127</t>
  </si>
  <si>
    <t>DOC.40127</t>
  </si>
  <si>
    <t>TRANSFERENCIA ENTRE CUENTAS | DOC.40141</t>
  </si>
  <si>
    <t>Pago | LIB.15627-1 B1500001610</t>
  </si>
  <si>
    <t>LIB.15627-1 B1500001610</t>
  </si>
  <si>
    <t>Pago | LIB.15923-1 B1500005546</t>
  </si>
  <si>
    <t>LIB.15923-1 B1500005546</t>
  </si>
  <si>
    <t>Pago | LIB.15932-1 B1500005283</t>
  </si>
  <si>
    <t>LIB.15932-1 B1500005283</t>
  </si>
  <si>
    <t>Pago | LIB.15928-1 B1500001572</t>
  </si>
  <si>
    <t>LIB.15928-1 B1500001572</t>
  </si>
  <si>
    <t>Pago | LIB.16796-1 B1500000158</t>
  </si>
  <si>
    <t>LIB.16796-1 B1500000158</t>
  </si>
  <si>
    <t>Pago | LIB.16772-1 B1500000156</t>
  </si>
  <si>
    <t>LIB.16772-1 B1500000156</t>
  </si>
  <si>
    <t>Pago | LIB.16765-1 B1500000035</t>
  </si>
  <si>
    <t>LIB.16765-1 B1500000035</t>
  </si>
  <si>
    <t>Nómina | LIB.17409-1</t>
  </si>
  <si>
    <t>LIB.17409-1</t>
  </si>
  <si>
    <t>Nómina | LIB.17346-1</t>
  </si>
  <si>
    <t>LIB.17346-1</t>
  </si>
  <si>
    <t>Pago | LIB.16779-1 B1500001330</t>
  </si>
  <si>
    <t>LIB.16779-1 B1500001330</t>
  </si>
  <si>
    <t>Pago | LIB.16603-1 B1500000104</t>
  </si>
  <si>
    <t>LIB.16603-1 B1500000104</t>
  </si>
  <si>
    <t>TRANSFERENCIA ENTRE CUENTAS | DOC.40170</t>
  </si>
  <si>
    <t>Pago | LIB.14054-1 B1500000250</t>
  </si>
  <si>
    <t>LIB.14054-1 B1500000250</t>
  </si>
  <si>
    <t>Nómina | LIB.17590-1</t>
  </si>
  <si>
    <t>LIB.17590-1</t>
  </si>
  <si>
    <t>Nómina | LIB.17588-1</t>
  </si>
  <si>
    <t>LIB.17588-1</t>
  </si>
  <si>
    <t>Nómina | LIB.17443-1</t>
  </si>
  <si>
    <t>LIB.17443-1</t>
  </si>
  <si>
    <r>
      <t xml:space="preserve">Total Débitos: </t>
    </r>
    <r>
      <rPr>
        <b/>
        <sz val="10"/>
        <color indexed="8"/>
        <rFont val="Arial"/>
        <family val="2"/>
      </rPr>
      <t>2,950,519,331.25</t>
    </r>
  </si>
  <si>
    <r>
      <t xml:space="preserve">Total Créditos: </t>
    </r>
    <r>
      <rPr>
        <b/>
        <sz val="10"/>
        <color indexed="8"/>
        <rFont val="Arial"/>
        <family val="2"/>
      </rPr>
      <t>2,879,391,099.71</t>
    </r>
  </si>
  <si>
    <r>
      <t xml:space="preserve">Balance: </t>
    </r>
    <r>
      <rPr>
        <b/>
        <sz val="10"/>
        <color indexed="8"/>
        <rFont val="Arial"/>
        <family val="2"/>
      </rPr>
      <t>71,128,231.54</t>
    </r>
  </si>
  <si>
    <r>
      <t xml:space="preserve">Libro Mayor Auxiliar de </t>
    </r>
    <r>
      <rPr>
        <sz val="10"/>
        <color indexed="8"/>
        <rFont val="Arial"/>
        <family val="2"/>
      </rPr>
      <t>Cta. Dólares  BR 2082001000 - (Disponibilidad) MINISTERIO DE INDUSTRIA Y COMERCIO  (1-10-00-01-19)</t>
    </r>
  </si>
  <si>
    <t>TRANSFERENCIA ENTRE CUENTAS | doc. 01177</t>
  </si>
  <si>
    <t>doc. 01177</t>
  </si>
  <si>
    <t>TRANSFERENCIA ENTRE CUENTAS | TRANSFERENCIA No. 39680</t>
  </si>
  <si>
    <t>TRANSFERENCIA No. 39680</t>
  </si>
  <si>
    <t>TRANSFERENCIA ENTRE CUENTAS | doc. 01275</t>
  </si>
  <si>
    <t>doc. 01275</t>
  </si>
  <si>
    <t>TRANSFERENCIA ENTRE CUENTAS | doc 40136</t>
  </si>
  <si>
    <t>doc 40136</t>
  </si>
  <si>
    <r>
      <t xml:space="preserve">Total Débitos: </t>
    </r>
    <r>
      <rPr>
        <b/>
        <sz val="10"/>
        <color indexed="8"/>
        <rFont val="Arial"/>
        <family val="2"/>
      </rPr>
      <t>31,556.80</t>
    </r>
  </si>
  <si>
    <r>
      <t xml:space="preserve">Total Créditos: </t>
    </r>
    <r>
      <rPr>
        <b/>
        <sz val="10"/>
        <color indexed="8"/>
        <rFont val="Arial"/>
        <family val="2"/>
      </rPr>
      <t>31,556.80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</si>
  <si>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</si>
  <si>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r>
      <t xml:space="preserve">Libro Mayor Auxiliar de </t>
    </r>
    <r>
      <rPr>
        <sz val="10"/>
        <color indexed="8"/>
        <rFont val="Arial"/>
        <family val="2"/>
      </rPr>
      <t>Cta. Dólares - BR 2082001001 - (Pagadora) MINISTERIO DE INDUSTRIA Y COMERCIO (1-10-00-01-20)</t>
    </r>
  </si>
  <si>
    <t>Gastos | LIB.15621-1 B1700000074</t>
  </si>
  <si>
    <t>LIB.15621-1 B1700000074</t>
  </si>
  <si>
    <t>Gastos | LIB.15610-1 B1700000075</t>
  </si>
  <si>
    <t>LIB.15610-1 B1700000075</t>
  </si>
  <si>
    <r>
      <t xml:space="preserve">Total Débitos: </t>
    </r>
    <r>
      <rPr>
        <b/>
        <sz val="10"/>
        <color indexed="8"/>
        <rFont val="Arial"/>
        <family val="2"/>
      </rPr>
      <t>10,810.80</t>
    </r>
  </si>
  <si>
    <r>
      <t xml:space="preserve">Total Créditos: </t>
    </r>
    <r>
      <rPr>
        <b/>
        <sz val="10"/>
        <color indexed="8"/>
        <rFont val="Arial"/>
        <family val="2"/>
      </rPr>
      <t>7,207.20</t>
    </r>
  </si>
  <si>
    <r>
      <t xml:space="preserve">Balance: </t>
    </r>
    <r>
      <rPr>
        <b/>
        <sz val="10"/>
        <color indexed="8"/>
        <rFont val="Arial"/>
        <family val="2"/>
      </rPr>
      <t>3,603.60</t>
    </r>
  </si>
  <si>
    <t>1-10-00-01-19</t>
  </si>
  <si>
    <t>Nombre de Cta.:  DISPONIBILIDA F 2082   US$</t>
  </si>
  <si>
    <t>2082001001</t>
  </si>
  <si>
    <t>No 100010102391041</t>
  </si>
  <si>
    <t>Asignanción de cuota</t>
  </si>
  <si>
    <t>Cheques emitidos</t>
  </si>
  <si>
    <t>Lic. Elizabeth Lizardo J.</t>
  </si>
  <si>
    <t xml:space="preserve">    Directora Financiera</t>
  </si>
  <si>
    <t>1-10-00-01-20</t>
  </si>
  <si>
    <t>Nombre de Cta.:  PAGADORA F 2082   US$</t>
  </si>
  <si>
    <t>2082001000</t>
  </si>
  <si>
    <r>
      <t xml:space="preserve">Libro Mayor Auxiliar de </t>
    </r>
    <r>
      <rPr>
        <sz val="10"/>
        <color indexed="8"/>
        <rFont val="Arial"/>
        <family val="2"/>
      </rPr>
      <t>Banco de Reservas      (RD$)         Cuenta No.9600246657 Procesos de producción Más Limpia  (1-10-00-01-15)</t>
    </r>
  </si>
  <si>
    <t>COMISION BANCARIA Y OTROS | CARGOS Y COMISIONES BANCARIAS DE NOVIEMBRE DEL 2022</t>
  </si>
  <si>
    <t>CARGOS Y COMISIONES BANCARIAS DE NOVIEMBRE DEL 2022</t>
  </si>
  <si>
    <r>
      <t xml:space="preserve">Total Débitos: </t>
    </r>
    <r>
      <rPr>
        <b/>
        <sz val="10"/>
        <color indexed="8"/>
        <rFont val="Arial"/>
        <family val="2"/>
      </rPr>
      <t>7,818,362.11</t>
    </r>
  </si>
  <si>
    <r>
      <t xml:space="preserve">Total Créditos: </t>
    </r>
    <r>
      <rPr>
        <b/>
        <sz val="10"/>
        <color indexed="8"/>
        <rFont val="Arial"/>
        <family val="2"/>
      </rPr>
      <t>5,148,329.68</t>
    </r>
  </si>
  <si>
    <r>
      <t xml:space="preserve">Balance: </t>
    </r>
    <r>
      <rPr>
        <b/>
        <sz val="10"/>
        <color indexed="8"/>
        <rFont val="Arial"/>
        <family val="2"/>
      </rPr>
      <t>2,670,032.43</t>
    </r>
  </si>
  <si>
    <t>1-10-00-01-15</t>
  </si>
  <si>
    <t>Conciliación Bancaria al   30  de Noviembre  del año 2022</t>
  </si>
  <si>
    <t>Nombre de Cta.:  Procesos de producción Más Limpia F-70</t>
  </si>
  <si>
    <t>No.</t>
  </si>
  <si>
    <t>Depositos del mes</t>
  </si>
  <si>
    <t>Cheques Administrtivos y Transferencias Bancarias</t>
  </si>
  <si>
    <t>Transferencia a Terceros</t>
  </si>
  <si>
    <t>Cheques en transito</t>
  </si>
  <si>
    <t>Lic. Veronica Gonzalez</t>
  </si>
  <si>
    <t xml:space="preserve">                                  Yasirys German</t>
  </si>
  <si>
    <t xml:space="preserve">                            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</si>
  <si>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</si>
  <si>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Cobro | 202220023209031</t>
  </si>
  <si>
    <t>202220023209031</t>
  </si>
  <si>
    <t>Cobro | 28473196053</t>
  </si>
  <si>
    <t>28473196053</t>
  </si>
  <si>
    <t>Cheque | Cheque-CH-018813</t>
  </si>
  <si>
    <t>Cheque-CH-018813</t>
  </si>
  <si>
    <t>Cobro | 28475517155</t>
  </si>
  <si>
    <t>28475517155</t>
  </si>
  <si>
    <t>Cobro | 221101452810100003</t>
  </si>
  <si>
    <t>221101452810100003</t>
  </si>
  <si>
    <t>REGISTROS | TARJETA VISA FLOTILLA DE COMBUSTIBLE</t>
  </si>
  <si>
    <t>TARJETA VISA FLOTILLA DE COMBUSTIBLE</t>
  </si>
  <si>
    <t>Cheque | Cheque-CH-018814</t>
  </si>
  <si>
    <t>Cheque-CH-018814</t>
  </si>
  <si>
    <t>Cobro | 28484678790</t>
  </si>
  <si>
    <t>28484678790</t>
  </si>
  <si>
    <t>Cobro | 28488010144</t>
  </si>
  <si>
    <t>28488010144</t>
  </si>
  <si>
    <t>Cobro | 28496357361</t>
  </si>
  <si>
    <t>28496357361</t>
  </si>
  <si>
    <t>Cobro | 202220023300800</t>
  </si>
  <si>
    <t>202220023300800</t>
  </si>
  <si>
    <t>Depósito | 0352060157</t>
  </si>
  <si>
    <t>0352060157</t>
  </si>
  <si>
    <t>REGISTROS | TARJETA DE FLOTILLA DE COMBUSTIBLE NOVIEMBRE. 2022</t>
  </si>
  <si>
    <t>TARJETA DE FLOTILLA DE COMBUSTIBLE NOVIEMBRE. 2022</t>
  </si>
  <si>
    <t>REGISTROS |  REINTEGRO CHEQUE 018812 COLECTOR</t>
  </si>
  <si>
    <t xml:space="preserve"> REINTEGRO CHEQUE 018812 COLECTOR</t>
  </si>
  <si>
    <t>Cobro | 4524000010101</t>
  </si>
  <si>
    <t>4524000010101</t>
  </si>
  <si>
    <t>Cobro | 221103003520070115</t>
  </si>
  <si>
    <t>221103003520070115</t>
  </si>
  <si>
    <t>Cobro | 221104000300100342</t>
  </si>
  <si>
    <t>221104000300100342</t>
  </si>
  <si>
    <t>Cobro | 28508939398</t>
  </si>
  <si>
    <t>28508939398</t>
  </si>
  <si>
    <t>Cobro | 28511953025</t>
  </si>
  <si>
    <t>28511953025</t>
  </si>
  <si>
    <t>Cobro | 4524000030095</t>
  </si>
  <si>
    <t>4524000030095</t>
  </si>
  <si>
    <t>Cobro | 202220023334237</t>
  </si>
  <si>
    <t>202220023334237</t>
  </si>
  <si>
    <t>Depósito | 221104001120020356</t>
  </si>
  <si>
    <t>221104001120020356</t>
  </si>
  <si>
    <t>Cobro | 28526146372</t>
  </si>
  <si>
    <t>28526146372</t>
  </si>
  <si>
    <t>Cobro | 202220023394775</t>
  </si>
  <si>
    <t>202220023394775</t>
  </si>
  <si>
    <t>Cobro | 4524000030078</t>
  </si>
  <si>
    <t>4524000030078</t>
  </si>
  <si>
    <t>Cobro | 221107005480010218</t>
  </si>
  <si>
    <t>221107005480010218</t>
  </si>
  <si>
    <t>Cobro | 28532374873</t>
  </si>
  <si>
    <t>28532374873</t>
  </si>
  <si>
    <t>Cobro | 28531697753</t>
  </si>
  <si>
    <t>28531697753</t>
  </si>
  <si>
    <t>Cobro | 202220023425566</t>
  </si>
  <si>
    <t>202220023425566</t>
  </si>
  <si>
    <t>Cobro | 202220023426576</t>
  </si>
  <si>
    <t>202220023426576</t>
  </si>
  <si>
    <t>Cobro | 28543013305</t>
  </si>
  <si>
    <t>28543013305</t>
  </si>
  <si>
    <t>Cobro | 28548180348</t>
  </si>
  <si>
    <t>28548180348</t>
  </si>
  <si>
    <t>Cobro | 28548006372</t>
  </si>
  <si>
    <t>28548006372</t>
  </si>
  <si>
    <t>Cobro | 4524000030070</t>
  </si>
  <si>
    <t>4524000030070</t>
  </si>
  <si>
    <t>Cobro | 28556489499</t>
  </si>
  <si>
    <t>28556489499</t>
  </si>
  <si>
    <t>Cobro | 202220023491918</t>
  </si>
  <si>
    <t>202220023491918</t>
  </si>
  <si>
    <t>Cheque | Cheque-CH-018815</t>
  </si>
  <si>
    <t>Cheque-CH-018815</t>
  </si>
  <si>
    <t>Cobro | 202220023487744</t>
  </si>
  <si>
    <t>202220023487744</t>
  </si>
  <si>
    <t>Cheque | Cheque-CH-018816</t>
  </si>
  <si>
    <t>Cheque-CH-018816</t>
  </si>
  <si>
    <t>Cheque | Cheque-CH-018817</t>
  </si>
  <si>
    <t>Cheque-CH-018817</t>
  </si>
  <si>
    <t>Cheque | Cheque-CH-018818</t>
  </si>
  <si>
    <t>Cheque-CH-018818</t>
  </si>
  <si>
    <t>Cobro | 221111002520080060</t>
  </si>
  <si>
    <t>221111002520080060</t>
  </si>
  <si>
    <t>Cobro | 4524000030076</t>
  </si>
  <si>
    <t>4524000030076</t>
  </si>
  <si>
    <t>Cobro | 4524000030075</t>
  </si>
  <si>
    <t>4524000030075</t>
  </si>
  <si>
    <t>Cobro | 28571040074</t>
  </si>
  <si>
    <t>28571040074</t>
  </si>
  <si>
    <t>Cobro | 28571374277</t>
  </si>
  <si>
    <t>28571374277</t>
  </si>
  <si>
    <t>Cobro | 221111003540060558</t>
  </si>
  <si>
    <t>221111003540060558</t>
  </si>
  <si>
    <t>Cobro | 4524000010196</t>
  </si>
  <si>
    <t>4524000010196</t>
  </si>
  <si>
    <t>Cobro | 28589722626</t>
  </si>
  <si>
    <t>28589722626</t>
  </si>
  <si>
    <t>Cobro | 202220023611161</t>
  </si>
  <si>
    <t>202220023611161</t>
  </si>
  <si>
    <t>Cobro | 202220023613036</t>
  </si>
  <si>
    <t>202220023613036</t>
  </si>
  <si>
    <t>Cobro | 202220023613495</t>
  </si>
  <si>
    <t>202220023613495</t>
  </si>
  <si>
    <t>Cobro | 202220023631181</t>
  </si>
  <si>
    <t>202220023631181</t>
  </si>
  <si>
    <t>Cobro | 28599762508</t>
  </si>
  <si>
    <t>28599762508</t>
  </si>
  <si>
    <t>Cobro | 221115001670080388</t>
  </si>
  <si>
    <t>221115001670080388</t>
  </si>
  <si>
    <t>Cobro | 221114002830040486</t>
  </si>
  <si>
    <t>221114002830040486</t>
  </si>
  <si>
    <t>Cobro | 4524000030235</t>
  </si>
  <si>
    <t>4524000030235</t>
  </si>
  <si>
    <t>Cobro | 202220023664193</t>
  </si>
  <si>
    <t>202220023664193</t>
  </si>
  <si>
    <t>Cobro | 28611527209</t>
  </si>
  <si>
    <t>28611527209</t>
  </si>
  <si>
    <t>Depósito | 0580150217, RES. 004-20</t>
  </si>
  <si>
    <t>0580150217, RES. 004-20</t>
  </si>
  <si>
    <t>Depósito | 05800150211, RES. 182-19</t>
  </si>
  <si>
    <t>05800150211, RES. 182-19</t>
  </si>
  <si>
    <t>Cobro | 4524000000001 /  4524000000001</t>
  </si>
  <si>
    <t>4524000000001 /  4524000000001</t>
  </si>
  <si>
    <t>Cobro | 4524000010114</t>
  </si>
  <si>
    <t>4524000010114</t>
  </si>
  <si>
    <t>Cobro | 4524000010115</t>
  </si>
  <si>
    <t>4524000010115</t>
  </si>
  <si>
    <t>Cobro | 4524000010116</t>
  </si>
  <si>
    <t>4524000010116</t>
  </si>
  <si>
    <t>Cobro | 221117005900030158</t>
  </si>
  <si>
    <t>221117005900030158</t>
  </si>
  <si>
    <t>Cobro | 221117002800130059</t>
  </si>
  <si>
    <t>221117002800130059</t>
  </si>
  <si>
    <t>Cobro | 202220023738634</t>
  </si>
  <si>
    <t>202220023738634</t>
  </si>
  <si>
    <t>Cobro | 202220023738763</t>
  </si>
  <si>
    <t>202220023738763</t>
  </si>
  <si>
    <t>Cobro | 28629084893</t>
  </si>
  <si>
    <t>28629084893</t>
  </si>
  <si>
    <t>REGISTROS | TRANSF. 1592  WEBSITE Y  REDES SOCIALES</t>
  </si>
  <si>
    <t>TRANSF. 1592  WEBSITE Y  REDES SOCIALES</t>
  </si>
  <si>
    <t>Cobro | 202220023759977</t>
  </si>
  <si>
    <t>202220023759977</t>
  </si>
  <si>
    <t>Cobro | 4524000030109</t>
  </si>
  <si>
    <t>4524000030109</t>
  </si>
  <si>
    <t>Cobro | 202220023714892</t>
  </si>
  <si>
    <t>202220023714892</t>
  </si>
  <si>
    <t>Cobro | 202220023780991</t>
  </si>
  <si>
    <t>202220023780991</t>
  </si>
  <si>
    <t>Cobro | 202220023834223</t>
  </si>
  <si>
    <t>202220023834223</t>
  </si>
  <si>
    <t>Cobro | 4524000030125</t>
  </si>
  <si>
    <t>4524000030125</t>
  </si>
  <si>
    <t>Cobro | 4524000030126</t>
  </si>
  <si>
    <t>4524000030126</t>
  </si>
  <si>
    <t>Cobro | 221121002300090810</t>
  </si>
  <si>
    <t>221121002300090810</t>
  </si>
  <si>
    <t>Cobro | 202220023735218</t>
  </si>
  <si>
    <t>202220023735218</t>
  </si>
  <si>
    <t>Cobro | 202220023735252</t>
  </si>
  <si>
    <t>202220023735252</t>
  </si>
  <si>
    <t>Cobro | 202220023735253</t>
  </si>
  <si>
    <t>202220023735253</t>
  </si>
  <si>
    <t>Cobro | 221121002850030788</t>
  </si>
  <si>
    <t>221121002850030788</t>
  </si>
  <si>
    <t>Cobro | 221122003850050229 / 221122003850050226</t>
  </si>
  <si>
    <t>221122003850050229 / 221122003850050226</t>
  </si>
  <si>
    <t>Cobro | 28671931982</t>
  </si>
  <si>
    <t>28671931982</t>
  </si>
  <si>
    <t>Cobro | 202220023842359</t>
  </si>
  <si>
    <t>202220023842359</t>
  </si>
  <si>
    <t>Depósito | 0165050521</t>
  </si>
  <si>
    <t>0165050521</t>
  </si>
  <si>
    <t>Cobro | 4524000030110</t>
  </si>
  <si>
    <t>4524000030110</t>
  </si>
  <si>
    <t>Depósito | 0165050515 / 0165050512</t>
  </si>
  <si>
    <t>0165050515 / 0165050512</t>
  </si>
  <si>
    <t>Cobro | 28679102653</t>
  </si>
  <si>
    <t>28679102653</t>
  </si>
  <si>
    <t>Cobro | 4524000010300</t>
  </si>
  <si>
    <t>4524000010300</t>
  </si>
  <si>
    <t>Cobro | 202220023903242</t>
  </si>
  <si>
    <t>202220023903242</t>
  </si>
  <si>
    <t>Cobro | 221123003850100242</t>
  </si>
  <si>
    <t>221123003850100242</t>
  </si>
  <si>
    <t>Cobro | 28685407568</t>
  </si>
  <si>
    <t>28685407568</t>
  </si>
  <si>
    <t>Cobro | 4524000030111</t>
  </si>
  <si>
    <t>4524000030111</t>
  </si>
  <si>
    <t>Cobro | 28687149100</t>
  </si>
  <si>
    <t>28687149100</t>
  </si>
  <si>
    <t>Cobro | 202220023917089</t>
  </si>
  <si>
    <t>202220023917089</t>
  </si>
  <si>
    <t>Cobro | 202220023917090</t>
  </si>
  <si>
    <t>202220023917090</t>
  </si>
  <si>
    <t>Cobro | 4524000010109</t>
  </si>
  <si>
    <t>4524000010109</t>
  </si>
  <si>
    <t>Cobro | 202220023937176</t>
  </si>
  <si>
    <t>202220023937176</t>
  </si>
  <si>
    <t>Cobro | 28707269611</t>
  </si>
  <si>
    <t>28707269611</t>
  </si>
  <si>
    <t>Cobro | 4524000010128</t>
  </si>
  <si>
    <t>4524000010128</t>
  </si>
  <si>
    <t>Cobro | 202220023969385</t>
  </si>
  <si>
    <t>202220023969385</t>
  </si>
  <si>
    <t>Cobro | 221125003540070381</t>
  </si>
  <si>
    <t>221125003540070381</t>
  </si>
  <si>
    <t>REGISTROS | NOTA DE CREDITO</t>
  </si>
  <si>
    <t>NOTA DE CREDITO</t>
  </si>
  <si>
    <t>Cobro | 28719213471</t>
  </si>
  <si>
    <t>28719213471</t>
  </si>
  <si>
    <t>Cobro | 202220024038646</t>
  </si>
  <si>
    <t>202220024038646</t>
  </si>
  <si>
    <t>Cobro | 221128005480030402</t>
  </si>
  <si>
    <t>221128005480030402</t>
  </si>
  <si>
    <t>Cobro | 28735641415</t>
  </si>
  <si>
    <t>28735641415</t>
  </si>
  <si>
    <t>Cobro | 28740163893</t>
  </si>
  <si>
    <t>28740163893</t>
  </si>
  <si>
    <t>Cobro | 202220024053222</t>
  </si>
  <si>
    <t>202220024053222</t>
  </si>
  <si>
    <t>Cobro | 221128003540060850</t>
  </si>
  <si>
    <t>221128003540060850</t>
  </si>
  <si>
    <t>Cobro | 28745497661</t>
  </si>
  <si>
    <t>28745497661</t>
  </si>
  <si>
    <t>Cobro | 28748483339</t>
  </si>
  <si>
    <t>28748483339</t>
  </si>
  <si>
    <t>Cobro | 28748523474</t>
  </si>
  <si>
    <t>28748523474</t>
  </si>
  <si>
    <t>Cobro | 202220024087823</t>
  </si>
  <si>
    <t>202220024087823</t>
  </si>
  <si>
    <t>Cheque | Cheque-CH-018819</t>
  </si>
  <si>
    <t>Cheque-CH-018819</t>
  </si>
  <si>
    <t>Cobro | 28757117172</t>
  </si>
  <si>
    <t>28757117172</t>
  </si>
  <si>
    <t>Cobro | 221130452810140034</t>
  </si>
  <si>
    <t>221130452810140034</t>
  </si>
  <si>
    <t>Cobro | 202220024122564</t>
  </si>
  <si>
    <t>202220024122564</t>
  </si>
  <si>
    <t>Cobro | 221129003540060437</t>
  </si>
  <si>
    <t>221129003540060437</t>
  </si>
  <si>
    <t>Cobro | 28762313956</t>
  </si>
  <si>
    <t>28762313956</t>
  </si>
  <si>
    <t>Cobro | 28762313520</t>
  </si>
  <si>
    <t>28762313520</t>
  </si>
  <si>
    <t>Cobro | 202220024142176</t>
  </si>
  <si>
    <t>202220024142176</t>
  </si>
  <si>
    <t>Cobro | 202220024158945</t>
  </si>
  <si>
    <t>202220024158945</t>
  </si>
  <si>
    <t>Cobro | 202220024059986</t>
  </si>
  <si>
    <t>202220024059986</t>
  </si>
  <si>
    <t>Cobro | 4524000030074</t>
  </si>
  <si>
    <t>4524000030074</t>
  </si>
  <si>
    <t>Cobro | 202220023280932</t>
  </si>
  <si>
    <t>202220023280932</t>
  </si>
  <si>
    <t>Depósito | 0240180122</t>
  </si>
  <si>
    <t>0240180122</t>
  </si>
  <si>
    <t>REGISTROS | CARGOS BANCARIOS</t>
  </si>
  <si>
    <t>CARGOS BANCARIOS</t>
  </si>
  <si>
    <r>
      <t xml:space="preserve">Total Débitos: </t>
    </r>
    <r>
      <rPr>
        <b/>
        <sz val="10"/>
        <color indexed="8"/>
        <rFont val="Arial"/>
        <family val="2"/>
      </rPr>
      <t>318,717,437.48</t>
    </r>
  </si>
  <si>
    <r>
      <t xml:space="preserve">Total Créditos: </t>
    </r>
    <r>
      <rPr>
        <b/>
        <sz val="10"/>
        <color indexed="8"/>
        <rFont val="Arial"/>
        <family val="2"/>
      </rPr>
      <t>147,333,372.45</t>
    </r>
  </si>
  <si>
    <r>
      <t xml:space="preserve">Balance: </t>
    </r>
    <r>
      <rPr>
        <b/>
        <sz val="10"/>
        <color indexed="8"/>
        <rFont val="Arial"/>
        <family val="2"/>
      </rPr>
      <t>171,384,065.03</t>
    </r>
  </si>
  <si>
    <t>1-10-00-01-01</t>
  </si>
  <si>
    <t>Conciliación Bancaria al    30  de NOVIEMBRE del año 2022</t>
  </si>
  <si>
    <t xml:space="preserve">Nombre de Cta.:  Cuenta Hidrocarburos </t>
  </si>
  <si>
    <t>010-242518-3</t>
  </si>
  <si>
    <t>No 010-2423518-3</t>
  </si>
  <si>
    <t>Reintegro Cheque No.18812 D/F 26/10/2022</t>
  </si>
  <si>
    <t>Nota de credito</t>
  </si>
  <si>
    <t>Manuel Garcia</t>
  </si>
  <si>
    <t xml:space="preserve">         Revisado por</t>
  </si>
  <si>
    <t>Enc. de Ingresos</t>
  </si>
  <si>
    <t xml:space="preserve">                                Directora Financiero</t>
  </si>
  <si>
    <t xml:space="preserve">      Puesto que ocupa</t>
  </si>
  <si>
    <t>1-10-00-01-02</t>
  </si>
  <si>
    <t>Conciliación Bancaria al    30   de NOVIEMBRE  del año 2022</t>
  </si>
  <si>
    <t>Nombre de Cta.:  Cuenta Colectora  2082 ( PAGADORA)</t>
  </si>
  <si>
    <t>Libramientos Emitidos</t>
  </si>
  <si>
    <t xml:space="preserve">     Manuel Garcia </t>
  </si>
  <si>
    <t xml:space="preserve">    Enc. Ingresos</t>
  </si>
  <si>
    <r>
      <t xml:space="preserve">Libro Mayor Auxiliar de </t>
    </r>
    <r>
      <rPr>
        <sz val="10"/>
        <color indexed="8"/>
        <rFont val="Arial"/>
        <family val="2"/>
      </rPr>
      <t>Banco de Reservas de la Rep. Dom. (Disponibilidad) FECOPECO RESOL. 214-2022 (1-10-00-01-28)</t>
    </r>
  </si>
  <si>
    <t>Depósito | 0580090218</t>
  </si>
  <si>
    <t>0580090218</t>
  </si>
  <si>
    <t>Depósito | 0165050856</t>
  </si>
  <si>
    <t>0165050856</t>
  </si>
  <si>
    <r>
      <t xml:space="preserve">Total Débitos: </t>
    </r>
    <r>
      <rPr>
        <b/>
        <sz val="10"/>
        <color indexed="8"/>
        <rFont val="Arial"/>
        <family val="2"/>
      </rPr>
      <t>135,064,006.53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</si>
  <si>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</si>
  <si>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135,064,006.53</t>
    </r>
  </si>
  <si>
    <t xml:space="preserve">  Yasirys Germán</t>
  </si>
  <si>
    <t>1-10-00-01-28</t>
  </si>
  <si>
    <t>Nombre de Cta.:  Fecopeco</t>
  </si>
  <si>
    <t>Transferencias automatica recibidas</t>
  </si>
  <si>
    <t xml:space="preserve">Licda. Elizabeth Lizardo J. </t>
  </si>
  <si>
    <t xml:space="preserve">                                  Yasirys Germán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</si>
  <si>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</si>
  <si>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>Cobro | 452400545353</t>
  </si>
  <si>
    <t>452400545353</t>
  </si>
  <si>
    <t>Cobro | 452400544201</t>
  </si>
  <si>
    <t>452400544201</t>
  </si>
  <si>
    <t>Cobro | AES ANDRES GNV DEL 05-11 NOV. 22</t>
  </si>
  <si>
    <t>AES ANDRES GNV DEL 05-11 NOV. 22</t>
  </si>
  <si>
    <t>Cobro | 452400548661</t>
  </si>
  <si>
    <t>452400548661</t>
  </si>
  <si>
    <r>
      <t xml:space="preserve">Total Débitos: </t>
    </r>
    <r>
      <rPr>
        <b/>
        <sz val="10"/>
        <color indexed="8"/>
        <rFont val="Arial"/>
        <family val="2"/>
      </rPr>
      <t>230,872,471.07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</si>
  <si>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</si>
  <si>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230,872,471.07</t>
    </r>
  </si>
  <si>
    <t>1-10-00-01-03</t>
  </si>
  <si>
    <t>Conciliación Bancaria al    30   de Noviembre del año 2022</t>
  </si>
  <si>
    <t xml:space="preserve"> </t>
  </si>
  <si>
    <t xml:space="preserve">Nombre de Cta.:  Cuenta Colectora  Mas Gas </t>
  </si>
  <si>
    <t>No 2117001000</t>
  </si>
  <si>
    <t>Licda. Elizabeth Lizardo</t>
  </si>
  <si>
    <t xml:space="preserve">                                 Yasirys German</t>
  </si>
  <si>
    <r>
      <t xml:space="preserve">Libro Mayor Auxiliar de </t>
    </r>
    <r>
      <rPr>
        <sz val="10"/>
        <color indexed="8"/>
        <rFont val="Arial"/>
        <family val="2"/>
      </rPr>
      <t>Banco de Reservas Proyecto de la Calidad Mipymes  No.100013140001748 (1-10-00-01-04)</t>
    </r>
  </si>
  <si>
    <t>COMISION BANCARIA Y OTROS | COMISION BANCARIAS</t>
  </si>
  <si>
    <t>COMISION BANCARIAS</t>
  </si>
  <si>
    <r>
      <t xml:space="preserve">Total Débitos: </t>
    </r>
    <r>
      <rPr>
        <b/>
        <sz val="10"/>
        <color indexed="8"/>
        <rFont val="Arial"/>
        <family val="2"/>
      </rPr>
      <t>72,892,683.39</t>
    </r>
  </si>
  <si>
    <t xml:space="preserve">REGISTROS | REGISTRO </t>
  </si>
  <si>
    <t xml:space="preserve">REGISTRO </t>
  </si>
  <si>
    <r>
      <t xml:space="preserve">Total Créditos: </t>
    </r>
    <r>
      <rPr>
        <b/>
        <sz val="10"/>
        <color indexed="8"/>
        <rFont val="Arial"/>
        <family val="2"/>
      </rPr>
      <t>72,892,683.39</t>
    </r>
  </si>
  <si>
    <t>1-10-00-01-04</t>
  </si>
  <si>
    <t>Nombre de Cta.:  Fortalecimiento de la Calidad para el Desarrollo de las MIPYMES</t>
  </si>
  <si>
    <t>No 100013140001748</t>
  </si>
  <si>
    <t>Transferencia al Exterior</t>
  </si>
  <si>
    <t>Licda. Veronica Gonzalez</t>
  </si>
  <si>
    <t xml:space="preserve">       Directora Financiero</t>
  </si>
  <si>
    <t>Yasirys Germán</t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</si>
  <si>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</si>
  <si>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Cobro | 452400360973</t>
  </si>
  <si>
    <t>452400360973</t>
  </si>
  <si>
    <t>Cobro | 452400540115</t>
  </si>
  <si>
    <t>452400540115</t>
  </si>
  <si>
    <t>Cobro | 452400540114</t>
  </si>
  <si>
    <t>452400540114</t>
  </si>
  <si>
    <t>Depósito | 0352050056</t>
  </si>
  <si>
    <t>0352050056</t>
  </si>
  <si>
    <t>Depósito | 0352080114</t>
  </si>
  <si>
    <t>0352080114</t>
  </si>
  <si>
    <t>Cobro | 928553104</t>
  </si>
  <si>
    <t>928553104</t>
  </si>
  <si>
    <t>Cobro | 285576633</t>
  </si>
  <si>
    <t>285576633</t>
  </si>
  <si>
    <t>Cobro | 452400540110</t>
  </si>
  <si>
    <t>452400540110</t>
  </si>
  <si>
    <t>Cobro | 452400540109</t>
  </si>
  <si>
    <t>452400540109</t>
  </si>
  <si>
    <t>Cobro | 452400363334</t>
  </si>
  <si>
    <t>452400363334</t>
  </si>
  <si>
    <t>Cobro | 285720191 DV-VN POR CANCELACION DE VIAJE RUTA 5772</t>
  </si>
  <si>
    <t>285720191 DV-VN POR CANCELACION DE VIAJE RUTA 5772</t>
  </si>
  <si>
    <t>Cobro | 285721576 DV-VN POR CANCELACION DE VIAJE RUTA 5684</t>
  </si>
  <si>
    <t>285721576 DV-VN POR CANCELACION DE VIAJE RUTA 5684</t>
  </si>
  <si>
    <t>Cobro | 285722385 DV-VN POR CANCELACION DE VIAJE RUTA 5683</t>
  </si>
  <si>
    <t>285722385 DV-VN POR CANCELACION DE VIAJE RUTA 5683</t>
  </si>
  <si>
    <t>Cobro | 285737470 DV-VN POR CANCELACION DE VIAJE RUTA 5684</t>
  </si>
  <si>
    <t>285737470 DV-VN POR CANCELACION DE VIAJE RUTA 5684</t>
  </si>
  <si>
    <t>Cobro | 285772961 DV-VN POR CANCELACION DE VIAJE RUTA 5772</t>
  </si>
  <si>
    <t>285772961 DV-VN POR CANCELACION DE VIAJE RUTA 5772</t>
  </si>
  <si>
    <t>Cobro | 285808758 DV-VN POR CANCELACION DE VIAJE RUTA 5683</t>
  </si>
  <si>
    <t>285808758 DV-VN POR CANCELACION DE VIAJE RUTA 5683</t>
  </si>
  <si>
    <t>Cobro | 285809023 DV-VN POR CANCELACION DE VIAJE RUTA 5772</t>
  </si>
  <si>
    <t>285809023 DV-VN POR CANCELACION DE VIAJE RUTA 5772</t>
  </si>
  <si>
    <t>Cobro | 285855764 DV-VN POR CANCELACION DE VIAJE RUTA 5684</t>
  </si>
  <si>
    <t>285855764 DV-VN POR CANCELACION DE VIAJE RUTA 5684</t>
  </si>
  <si>
    <t>Cobro | 002410070565 DV-VN POR CANCELACION VIAJE RUTA 5683</t>
  </si>
  <si>
    <t>002410070565 DV-VN POR CANCELACION VIAJE RUTA 5683</t>
  </si>
  <si>
    <t>Cobro | 285994890 DV-VN POR CANCELACION DE VIAJE RUTA 5683</t>
  </si>
  <si>
    <t>285994890 DV-VN POR CANCELACION DE VIAJE RUTA 5683</t>
  </si>
  <si>
    <t>Cobro | 285985031 DV-VN POR CANCELACION DE VIAJE RUTA 5684</t>
  </si>
  <si>
    <t>285985031 DV-VN POR CANCELACION DE VIAJE RUTA 5684</t>
  </si>
  <si>
    <t>Cobro | 286036906 DV-VN POR CANCELACION DE VIAJE RUTA 5683</t>
  </si>
  <si>
    <t>286036906 DV-VN POR CANCELACION DE VIAJE RUTA 5683</t>
  </si>
  <si>
    <t>Cobro | 005800150319 DV-VEX LIQUIDACION VIAJE TORONTO CAN</t>
  </si>
  <si>
    <t>005800150319 DV-VEX LIQUIDACION VIAJE TORONTO CAN</t>
  </si>
  <si>
    <t>Depósito | 0580150214</t>
  </si>
  <si>
    <t>0580150214</t>
  </si>
  <si>
    <t>Cobro | GAL REFIDONSA DEL 05-11 NOV. 22</t>
  </si>
  <si>
    <t>GAL REFIDONSA DEL 05-11 NOV. 22</t>
  </si>
  <si>
    <t>Cobro | AES ANDRES GAL DEL 05-11 NOV 22</t>
  </si>
  <si>
    <t>AES ANDRES GAL DEL 05-11 NOV 22</t>
  </si>
  <si>
    <t>Cobro | AES ANDRES SICOEX DEL 05-11 NOV 22</t>
  </si>
  <si>
    <t>AES ANDRES SICOEX DEL 05-11 NOV 22</t>
  </si>
  <si>
    <t>Cobro | 452400361750</t>
  </si>
  <si>
    <t>452400361750</t>
  </si>
  <si>
    <t>Cobro | 221122003520060120 DV-VN RUTA. 5683</t>
  </si>
  <si>
    <t>221122003520060120 DV-VN RUTA. 5683</t>
  </si>
  <si>
    <t>Cobro | 286562242</t>
  </si>
  <si>
    <t>286562242</t>
  </si>
  <si>
    <t>Depósito | 0165050518</t>
  </si>
  <si>
    <t>0165050518</t>
  </si>
  <si>
    <t>Cobro | 452400540131</t>
  </si>
  <si>
    <t>452400540131</t>
  </si>
  <si>
    <t>Cobro | 452400540132</t>
  </si>
  <si>
    <t>452400540132</t>
  </si>
  <si>
    <t>Cobro | 286954218</t>
  </si>
  <si>
    <t>286954218</t>
  </si>
  <si>
    <t>Cobro | 286969042</t>
  </si>
  <si>
    <t>286969042</t>
  </si>
  <si>
    <t>Cobro | 286997470</t>
  </si>
  <si>
    <t>286997470</t>
  </si>
  <si>
    <t>Cobro | 452400362478</t>
  </si>
  <si>
    <t>452400362478</t>
  </si>
  <si>
    <t>Ingreso | REINTEGRO 31491</t>
  </si>
  <si>
    <t>REINTEGRO 31491</t>
  </si>
  <si>
    <t>Ingreso | REINTEGRO 31492</t>
  </si>
  <si>
    <t>REINTEGRO 31492</t>
  </si>
  <si>
    <t>Ingreso | REINTEGRO 31493</t>
  </si>
  <si>
    <t>REINTEGRO 31493</t>
  </si>
  <si>
    <t>Ingreso | REINTEGRO 31494</t>
  </si>
  <si>
    <t>REINTEGRO 31494</t>
  </si>
  <si>
    <t>Ingreso | REINTEGRO 31495</t>
  </si>
  <si>
    <t>REINTEGRO 31495</t>
  </si>
  <si>
    <t>Depósito | 0352130161</t>
  </si>
  <si>
    <t>0352130161</t>
  </si>
  <si>
    <r>
      <t xml:space="preserve">Total Débitos: </t>
    </r>
    <r>
      <rPr>
        <b/>
        <sz val="10"/>
        <color indexed="8"/>
        <rFont val="Arial"/>
        <family val="2"/>
      </rPr>
      <t>4,004,322,887.50</t>
    </r>
  </si>
  <si>
    <r>
      <t xml:space="preserve">Total Créditos: </t>
    </r>
    <r>
      <rPr>
        <b/>
        <sz val="10"/>
        <color indexed="8"/>
        <rFont val="Arial"/>
        <family val="2"/>
      </rPr>
      <t>2,944,934,980.05</t>
    </r>
  </si>
  <si>
    <r>
      <t xml:space="preserve">Balance: </t>
    </r>
    <r>
      <rPr>
        <b/>
        <sz val="10"/>
        <color indexed="8"/>
        <rFont val="Arial"/>
        <family val="2"/>
      </rPr>
      <t>1,059,387,907.45</t>
    </r>
  </si>
  <si>
    <r>
      <t xml:space="preserve">Libro Mayor Auxiliar de </t>
    </r>
    <r>
      <rPr>
        <sz val="10"/>
        <color indexed="8"/>
        <rFont val="Arial"/>
        <family val="2"/>
      </rPr>
      <t>Banco de Reservas No. 3140001594 Emprendimiento Económico y Social (1-10-00-01-27)</t>
    </r>
  </si>
  <si>
    <t>COMISION BANCARIA Y OTROS | COMISION BANCARIA NOVIEMBRE 2022</t>
  </si>
  <si>
    <t>COMISION BANCARIA NOVIEMBRE 2022</t>
  </si>
  <si>
    <r>
      <t xml:space="preserve">Total Débitos: </t>
    </r>
    <r>
      <rPr>
        <b/>
        <sz val="10"/>
        <color indexed="8"/>
        <rFont val="Arial"/>
        <family val="2"/>
      </rPr>
      <t>8,468,268.99</t>
    </r>
  </si>
  <si>
    <r>
      <t xml:space="preserve">Total Créditos: </t>
    </r>
    <r>
      <rPr>
        <b/>
        <sz val="10"/>
        <color indexed="8"/>
        <rFont val="Arial"/>
        <family val="2"/>
      </rPr>
      <t>8,412,012.88</t>
    </r>
  </si>
  <si>
    <r>
      <t xml:space="preserve">Balance: </t>
    </r>
    <r>
      <rPr>
        <b/>
        <sz val="10"/>
        <color indexed="8"/>
        <rFont val="Arial"/>
        <family val="2"/>
      </rPr>
      <t>56,256.11</t>
    </r>
  </si>
  <si>
    <t>1-10-00-01-18</t>
  </si>
  <si>
    <t>Nombre de Cta.:  Cuenta Colectora 2082 Disponibilidad</t>
  </si>
  <si>
    <t>Reintegro credito</t>
  </si>
  <si>
    <t>Cheques</t>
  </si>
  <si>
    <t xml:space="preserve">    Manuel Garcia </t>
  </si>
  <si>
    <t xml:space="preserve">    Directora Financiero</t>
  </si>
  <si>
    <t xml:space="preserve">     Yasirys Germán</t>
  </si>
  <si>
    <t>1-10-00-01-27</t>
  </si>
  <si>
    <t>Conciliación Bancaria al   30  de Noviembre del año 2022</t>
  </si>
  <si>
    <t>Nombre de Cta.:  Emprendimiento Económico y Social F-70</t>
  </si>
  <si>
    <t>No. 3140001594</t>
  </si>
  <si>
    <t>Cheque Administrativo</t>
  </si>
  <si>
    <t>Pago Transferencia (Ver anexos)</t>
  </si>
  <si>
    <t xml:space="preserve">Lic.Veronica Gonzalez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</si>
</sst>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11C0A]d/m/yyyy"/>
    <numFmt numFmtId="165" formatCode="[$-11C0A]#,##0.00;\(#,##0.00\)"/>
    <numFmt numFmtId="166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 style="medium"/>
      <top style="thin"/>
      <bottom style="double"/>
    </border>
    <border>
      <left/>
      <right style="medium"/>
      <top/>
      <bottom style="dotted"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08">
    <xf numFmtId="0" fontId="0" fillId="0" borderId="0" xfId="0"/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5" fillId="3" borderId="2" xfId="20" applyFont="1" applyFill="1" applyBorder="1">
      <alignment/>
      <protection/>
    </xf>
    <xf numFmtId="0" fontId="6" fillId="3" borderId="3" xfId="20" applyFont="1" applyFill="1" applyBorder="1">
      <alignment/>
      <protection/>
    </xf>
    <xf numFmtId="0" fontId="5" fillId="3" borderId="3" xfId="20" applyFont="1" applyFill="1" applyBorder="1">
      <alignment/>
      <protection/>
    </xf>
    <xf numFmtId="166" fontId="5" fillId="3" borderId="4" xfId="21" applyFont="1" applyFill="1" applyBorder="1"/>
    <xf numFmtId="0" fontId="5" fillId="3" borderId="5" xfId="20" applyFont="1" applyFill="1" applyBorder="1">
      <alignment/>
      <protection/>
    </xf>
    <xf numFmtId="166" fontId="5" fillId="3" borderId="6" xfId="21" applyFont="1" applyFill="1" applyBorder="1"/>
    <xf numFmtId="0" fontId="9" fillId="3" borderId="5" xfId="20" applyFont="1" applyFill="1" applyBorder="1" applyAlignment="1">
      <alignment horizontal="center"/>
      <protection/>
    </xf>
    <xf numFmtId="0" fontId="9" fillId="3" borderId="6" xfId="20" applyFont="1" applyFill="1" applyBorder="1" applyAlignment="1">
      <alignment horizontal="center"/>
      <protection/>
    </xf>
    <xf numFmtId="0" fontId="7" fillId="3" borderId="6" xfId="20" applyFont="1" applyFill="1" applyBorder="1">
      <alignment/>
      <protection/>
    </xf>
    <xf numFmtId="49" fontId="10" fillId="3" borderId="7" xfId="20" applyNumberFormat="1" applyFont="1" applyFill="1" applyBorder="1" applyAlignment="1" applyProtection="1">
      <alignment horizontal="left"/>
      <protection locked="0"/>
    </xf>
    <xf numFmtId="0" fontId="5" fillId="3" borderId="8" xfId="20" applyFont="1" applyFill="1" applyBorder="1" applyProtection="1">
      <alignment/>
      <protection locked="0"/>
    </xf>
    <xf numFmtId="0" fontId="8" fillId="3" borderId="8" xfId="20" applyFont="1" applyFill="1" applyBorder="1" applyProtection="1">
      <alignment/>
      <protection locked="0"/>
    </xf>
    <xf numFmtId="0" fontId="10" fillId="3" borderId="8" xfId="20" applyFont="1" applyFill="1" applyBorder="1" applyAlignment="1" applyProtection="1">
      <alignment horizontal="left"/>
      <protection locked="0"/>
    </xf>
    <xf numFmtId="166" fontId="5" fillId="3" borderId="8" xfId="21" applyFont="1" applyFill="1" applyBorder="1"/>
    <xf numFmtId="0" fontId="8" fillId="3" borderId="8" xfId="20" applyFont="1" applyFill="1" applyBorder="1" applyAlignment="1">
      <alignment horizontal="left"/>
      <protection/>
    </xf>
    <xf numFmtId="0" fontId="10" fillId="3" borderId="4" xfId="20" applyFont="1" applyFill="1" applyBorder="1" applyAlignment="1" applyProtection="1">
      <alignment horizontal="left"/>
      <protection locked="0"/>
    </xf>
    <xf numFmtId="0" fontId="10" fillId="3" borderId="6" xfId="20" applyFont="1" applyFill="1" applyBorder="1" applyAlignment="1" applyProtection="1">
      <alignment horizontal="left"/>
      <protection locked="0"/>
    </xf>
    <xf numFmtId="166" fontId="5" fillId="3" borderId="0" xfId="21" applyFont="1" applyFill="1" applyBorder="1"/>
    <xf numFmtId="0" fontId="5" fillId="0" borderId="9" xfId="20" applyFont="1" applyBorder="1">
      <alignment/>
      <protection/>
    </xf>
    <xf numFmtId="0" fontId="5" fillId="0" borderId="10" xfId="20" applyFont="1" applyBorder="1">
      <alignment/>
      <protection/>
    </xf>
    <xf numFmtId="166" fontId="5" fillId="0" borderId="11" xfId="21" applyFont="1" applyBorder="1"/>
    <xf numFmtId="0" fontId="5" fillId="0" borderId="5" xfId="20" applyFont="1" applyBorder="1">
      <alignment/>
      <protection/>
    </xf>
    <xf numFmtId="166" fontId="7" fillId="4" borderId="6" xfId="21" applyFont="1" applyFill="1" applyBorder="1" applyAlignment="1">
      <alignment horizontal="center"/>
    </xf>
    <xf numFmtId="166" fontId="5" fillId="0" borderId="6" xfId="21" applyFont="1" applyBorder="1" applyProtection="1">
      <protection locked="0"/>
    </xf>
    <xf numFmtId="166" fontId="7" fillId="0" borderId="4" xfId="21" applyFont="1" applyBorder="1" applyProtection="1">
      <protection/>
    </xf>
    <xf numFmtId="166" fontId="7" fillId="4" borderId="12" xfId="21" applyFont="1" applyFill="1" applyBorder="1" applyProtection="1">
      <protection/>
    </xf>
    <xf numFmtId="0" fontId="5" fillId="0" borderId="13" xfId="20" applyFont="1" applyBorder="1" applyAlignment="1">
      <alignment horizontal="center"/>
      <protection/>
    </xf>
    <xf numFmtId="0" fontId="5" fillId="0" borderId="14" xfId="20" applyFont="1" applyBorder="1" applyAlignment="1" applyProtection="1">
      <alignment horizontal="center"/>
      <protection locked="0"/>
    </xf>
    <xf numFmtId="166" fontId="5" fillId="0" borderId="6" xfId="21" applyFont="1" applyBorder="1"/>
    <xf numFmtId="0" fontId="5" fillId="0" borderId="6" xfId="20" applyFont="1" applyBorder="1" applyProtection="1">
      <alignment/>
      <protection locked="0"/>
    </xf>
    <xf numFmtId="166" fontId="5" fillId="0" borderId="4" xfId="21" applyFont="1" applyBorder="1" applyProtection="1">
      <protection/>
    </xf>
    <xf numFmtId="0" fontId="5" fillId="0" borderId="15" xfId="20" applyFont="1" applyBorder="1">
      <alignment/>
      <protection/>
    </xf>
    <xf numFmtId="0" fontId="7" fillId="0" borderId="16" xfId="20" applyFont="1" applyBorder="1">
      <alignment/>
      <protection/>
    </xf>
    <xf numFmtId="0" fontId="5" fillId="0" borderId="16" xfId="20" applyFont="1" applyBorder="1">
      <alignment/>
      <protection/>
    </xf>
    <xf numFmtId="166" fontId="7" fillId="0" borderId="17" xfId="21" applyFont="1" applyFill="1" applyBorder="1"/>
    <xf numFmtId="0" fontId="7" fillId="0" borderId="10" xfId="20" applyFont="1" applyBorder="1">
      <alignment/>
      <protection/>
    </xf>
    <xf numFmtId="166" fontId="12" fillId="0" borderId="6" xfId="21" applyFont="1" applyFill="1" applyBorder="1" applyAlignment="1">
      <alignment horizontal="right"/>
    </xf>
    <xf numFmtId="166" fontId="7" fillId="0" borderId="6" xfId="21" applyFont="1" applyFill="1" applyBorder="1"/>
    <xf numFmtId="0" fontId="7" fillId="0" borderId="8" xfId="20" applyFont="1" applyBorder="1" applyProtection="1">
      <alignment/>
      <protection locked="0"/>
    </xf>
    <xf numFmtId="0" fontId="7" fillId="0" borderId="8" xfId="20" applyFont="1" applyBorder="1" applyAlignment="1" applyProtection="1">
      <alignment horizontal="center"/>
      <protection locked="0"/>
    </xf>
    <xf numFmtId="0" fontId="7" fillId="0" borderId="7" xfId="20" applyFont="1" applyBorder="1" applyAlignment="1" applyProtection="1">
      <alignment horizontal="center"/>
      <protection locked="0"/>
    </xf>
    <xf numFmtId="0" fontId="5" fillId="0" borderId="3" xfId="20" applyFont="1" applyBorder="1">
      <alignment/>
      <protection/>
    </xf>
    <xf numFmtId="0" fontId="5" fillId="0" borderId="6" xfId="20" applyFont="1" applyBorder="1" applyAlignment="1">
      <alignment horizontal="center"/>
      <protection/>
    </xf>
    <xf numFmtId="166" fontId="6" fillId="0" borderId="6" xfId="21" applyFont="1" applyFill="1" applyBorder="1" applyAlignment="1">
      <alignment horizontal="right"/>
    </xf>
    <xf numFmtId="0" fontId="5" fillId="0" borderId="18" xfId="20" applyFont="1" applyBorder="1">
      <alignment/>
      <protection/>
    </xf>
    <xf numFmtId="0" fontId="5" fillId="0" borderId="8" xfId="20" applyFont="1" applyBorder="1">
      <alignment/>
      <protection/>
    </xf>
    <xf numFmtId="0" fontId="13" fillId="0" borderId="8" xfId="20" applyFont="1" applyBorder="1">
      <alignment/>
      <protection/>
    </xf>
    <xf numFmtId="0" fontId="12" fillId="0" borderId="8" xfId="20" applyFont="1" applyBorder="1">
      <alignment/>
      <protection/>
    </xf>
    <xf numFmtId="166" fontId="5" fillId="0" borderId="7" xfId="21" applyFont="1" applyBorder="1"/>
    <xf numFmtId="0" fontId="5" fillId="3" borderId="0" xfId="20" applyFont="1" applyFill="1" applyBorder="1">
      <alignment/>
      <protection/>
    </xf>
    <xf numFmtId="0" fontId="9" fillId="3" borderId="0" xfId="20" applyFont="1" applyFill="1" applyBorder="1" applyAlignment="1">
      <alignment horizontal="center"/>
      <protection/>
    </xf>
    <xf numFmtId="0" fontId="7" fillId="3" borderId="0" xfId="20" applyFont="1" applyFill="1" applyBorder="1">
      <alignment/>
      <protection/>
    </xf>
    <xf numFmtId="0" fontId="8" fillId="3" borderId="0" xfId="20" applyFont="1" applyFill="1" applyBorder="1">
      <alignment/>
      <protection/>
    </xf>
    <xf numFmtId="0" fontId="10" fillId="3" borderId="0" xfId="20" applyFont="1" applyFill="1" applyBorder="1" applyProtection="1">
      <alignment/>
      <protection locked="0"/>
    </xf>
    <xf numFmtId="0" fontId="8" fillId="3" borderId="0" xfId="20" applyFont="1" applyFill="1" applyBorder="1" applyAlignment="1">
      <alignment horizontal="left"/>
      <protection/>
    </xf>
    <xf numFmtId="0" fontId="10" fillId="3" borderId="0" xfId="20" applyFont="1" applyFill="1" applyBorder="1" applyAlignment="1" applyProtection="1">
      <alignment horizontal="left"/>
      <protection locked="0"/>
    </xf>
    <xf numFmtId="0" fontId="5" fillId="3" borderId="0" xfId="20" applyFont="1" applyFill="1" applyBorder="1" applyProtection="1">
      <alignment/>
      <protection locked="0"/>
    </xf>
    <xf numFmtId="0" fontId="8" fillId="3" borderId="0" xfId="20" applyFont="1" applyFill="1" applyBorder="1" applyProtection="1">
      <alignment/>
      <protection locked="0"/>
    </xf>
    <xf numFmtId="0" fontId="5" fillId="0" borderId="0" xfId="20" applyFont="1" applyBorder="1">
      <alignment/>
      <protection/>
    </xf>
    <xf numFmtId="0" fontId="7" fillId="0" borderId="0" xfId="20" applyFont="1" applyBorder="1">
      <alignment/>
      <protection/>
    </xf>
    <xf numFmtId="0" fontId="11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 vertical="center"/>
      <protection/>
    </xf>
    <xf numFmtId="0" fontId="7" fillId="0" borderId="0" xfId="20" applyFont="1" applyBorder="1" applyAlignment="1" applyProtection="1">
      <alignment horizontal="center"/>
      <protection locked="0"/>
    </xf>
    <xf numFmtId="0" fontId="5" fillId="0" borderId="0" xfId="20" applyFont="1" applyBorder="1" applyProtection="1">
      <alignment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6" xfId="20" applyFont="1" applyBorder="1" applyAlignment="1">
      <alignment horizontal="center"/>
      <protection/>
    </xf>
    <xf numFmtId="0" fontId="7" fillId="0" borderId="8" xfId="20" applyFont="1" applyBorder="1" applyAlignment="1" applyProtection="1">
      <alignment horizontal="center"/>
      <protection locked="0"/>
    </xf>
    <xf numFmtId="0" fontId="6" fillId="3" borderId="19" xfId="20" applyFont="1" applyFill="1" applyBorder="1">
      <alignment/>
      <protection/>
    </xf>
    <xf numFmtId="0" fontId="5" fillId="3" borderId="20" xfId="20" applyFont="1" applyFill="1" applyBorder="1">
      <alignment/>
      <protection/>
    </xf>
    <xf numFmtId="166" fontId="5" fillId="3" borderId="21" xfId="21" applyFont="1" applyFill="1" applyBorder="1"/>
    <xf numFmtId="0" fontId="0" fillId="0" borderId="22" xfId="0" applyBorder="1"/>
    <xf numFmtId="0" fontId="5" fillId="3" borderId="0" xfId="20" applyFont="1" applyFill="1">
      <alignment/>
      <protection/>
    </xf>
    <xf numFmtId="166" fontId="5" fillId="3" borderId="23" xfId="21" applyFont="1" applyFill="1" applyBorder="1"/>
    <xf numFmtId="0" fontId="5" fillId="3" borderId="22" xfId="20" applyFont="1" applyFill="1" applyBorder="1">
      <alignment/>
      <protection/>
    </xf>
    <xf numFmtId="0" fontId="9" fillId="3" borderId="22" xfId="20" applyFont="1" applyFill="1" applyBorder="1" applyAlignment="1">
      <alignment horizontal="center"/>
      <protection/>
    </xf>
    <xf numFmtId="0" fontId="9" fillId="3" borderId="0" xfId="20" applyFont="1" applyFill="1" applyAlignment="1">
      <alignment horizontal="center"/>
      <protection/>
    </xf>
    <xf numFmtId="0" fontId="9" fillId="3" borderId="23" xfId="20" applyFont="1" applyFill="1" applyBorder="1" applyAlignment="1">
      <alignment horizontal="center"/>
      <protection/>
    </xf>
    <xf numFmtId="0" fontId="7" fillId="3" borderId="0" xfId="20" applyFont="1" applyFill="1">
      <alignment/>
      <protection/>
    </xf>
    <xf numFmtId="0" fontId="7" fillId="3" borderId="23" xfId="20" applyFont="1" applyFill="1" applyBorder="1">
      <alignment/>
      <protection/>
    </xf>
    <xf numFmtId="0" fontId="8" fillId="3" borderId="0" xfId="20" applyFont="1" applyFill="1">
      <alignment/>
      <protection/>
    </xf>
    <xf numFmtId="0" fontId="10" fillId="3" borderId="0" xfId="20" applyFont="1" applyFill="1" applyProtection="1">
      <alignment/>
      <protection locked="0"/>
    </xf>
    <xf numFmtId="49" fontId="10" fillId="3" borderId="24" xfId="20" applyNumberFormat="1" applyFont="1" applyFill="1" applyBorder="1" applyAlignment="1" applyProtection="1">
      <alignment horizontal="left"/>
      <protection locked="0"/>
    </xf>
    <xf numFmtId="0" fontId="8" fillId="3" borderId="0" xfId="20" applyFont="1" applyFill="1" applyAlignment="1">
      <alignment horizontal="left"/>
      <protection/>
    </xf>
    <xf numFmtId="0" fontId="10" fillId="3" borderId="0" xfId="20" applyFont="1" applyFill="1" applyAlignment="1" applyProtection="1">
      <alignment horizontal="left"/>
      <protection locked="0"/>
    </xf>
    <xf numFmtId="0" fontId="10" fillId="3" borderId="25" xfId="20" applyFont="1" applyFill="1" applyBorder="1" applyAlignment="1" applyProtection="1">
      <alignment horizontal="left"/>
      <protection locked="0"/>
    </xf>
    <xf numFmtId="0" fontId="5" fillId="3" borderId="0" xfId="20" applyFont="1" applyFill="1" applyProtection="1">
      <alignment/>
      <protection locked="0"/>
    </xf>
    <xf numFmtId="0" fontId="8" fillId="3" borderId="0" xfId="20" applyFont="1" applyFill="1" applyProtection="1">
      <alignment/>
      <protection locked="0"/>
    </xf>
    <xf numFmtId="0" fontId="10" fillId="3" borderId="23" xfId="20" applyFont="1" applyFill="1" applyBorder="1" applyAlignment="1" applyProtection="1">
      <alignment horizontal="left"/>
      <protection locked="0"/>
    </xf>
    <xf numFmtId="0" fontId="5" fillId="0" borderId="26" xfId="20" applyFont="1" applyBorder="1">
      <alignment/>
      <protection/>
    </xf>
    <xf numFmtId="166" fontId="5" fillId="0" borderId="27" xfId="21" applyFont="1" applyBorder="1"/>
    <xf numFmtId="0" fontId="5" fillId="0" borderId="22" xfId="20" applyFont="1" applyBorder="1">
      <alignment/>
      <protection/>
    </xf>
    <xf numFmtId="0" fontId="5" fillId="0" borderId="0" xfId="20" applyFont="1">
      <alignment/>
      <protection/>
    </xf>
    <xf numFmtId="166" fontId="7" fillId="4" borderId="23" xfId="21" applyFont="1" applyFill="1" applyBorder="1" applyAlignment="1">
      <alignment horizontal="center"/>
    </xf>
    <xf numFmtId="0" fontId="7" fillId="0" borderId="0" xfId="20" applyFont="1">
      <alignment/>
      <protection/>
    </xf>
    <xf numFmtId="166" fontId="5" fillId="0" borderId="23" xfId="21" applyFont="1" applyBorder="1" applyProtection="1">
      <protection locked="0"/>
    </xf>
    <xf numFmtId="0" fontId="11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5" fillId="0" borderId="0" xfId="20" applyFont="1" applyAlignment="1">
      <alignment horizontal="center"/>
      <protection/>
    </xf>
    <xf numFmtId="166" fontId="7" fillId="0" borderId="25" xfId="21" applyFont="1" applyBorder="1" applyProtection="1">
      <protection/>
    </xf>
    <xf numFmtId="166" fontId="7" fillId="4" borderId="28" xfId="21" applyFont="1" applyFill="1" applyBorder="1" applyProtection="1">
      <protection/>
    </xf>
    <xf numFmtId="0" fontId="5" fillId="0" borderId="29" xfId="20" applyFont="1" applyBorder="1" applyAlignment="1" applyProtection="1">
      <alignment horizontal="center"/>
      <protection locked="0"/>
    </xf>
    <xf numFmtId="166" fontId="5" fillId="0" borderId="23" xfId="21" applyFont="1" applyBorder="1"/>
    <xf numFmtId="0" fontId="5" fillId="0" borderId="23" xfId="20" applyFont="1" applyBorder="1" applyProtection="1">
      <alignment/>
      <protection locked="0"/>
    </xf>
    <xf numFmtId="166" fontId="5" fillId="0" borderId="25" xfId="21" applyFont="1" applyBorder="1" applyProtection="1">
      <protection/>
    </xf>
    <xf numFmtId="0" fontId="5" fillId="0" borderId="0" xfId="20" applyFont="1" applyAlignment="1">
      <alignment horizontal="center" vertical="center"/>
      <protection/>
    </xf>
    <xf numFmtId="0" fontId="5" fillId="0" borderId="30" xfId="20" applyFont="1" applyBorder="1">
      <alignment/>
      <protection/>
    </xf>
    <xf numFmtId="166" fontId="7" fillId="0" borderId="31" xfId="21" applyFont="1" applyFill="1" applyBorder="1"/>
    <xf numFmtId="166" fontId="12" fillId="0" borderId="23" xfId="21" applyFont="1" applyFill="1" applyBorder="1" applyAlignment="1">
      <alignment horizontal="right"/>
    </xf>
    <xf numFmtId="166" fontId="7" fillId="0" borderId="23" xfId="21" applyFont="1" applyFill="1" applyBorder="1"/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Protection="1">
      <alignment/>
      <protection locked="0"/>
    </xf>
    <xf numFmtId="0" fontId="7" fillId="0" borderId="24" xfId="20" applyFont="1" applyBorder="1" applyAlignment="1" applyProtection="1">
      <alignment horizontal="center"/>
      <protection locked="0"/>
    </xf>
    <xf numFmtId="0" fontId="5" fillId="0" borderId="23" xfId="20" applyFont="1" applyBorder="1" applyAlignment="1">
      <alignment horizontal="center"/>
      <protection/>
    </xf>
    <xf numFmtId="0" fontId="5" fillId="0" borderId="32" xfId="20" applyFont="1" applyBorder="1" applyProtection="1">
      <alignment/>
      <protection locked="0"/>
    </xf>
    <xf numFmtId="166" fontId="6" fillId="0" borderId="23" xfId="21" applyFont="1" applyFill="1" applyBorder="1" applyAlignment="1">
      <alignment horizontal="right"/>
    </xf>
    <xf numFmtId="0" fontId="5" fillId="0" borderId="33" xfId="20" applyFont="1" applyBorder="1">
      <alignment/>
      <protection/>
    </xf>
    <xf numFmtId="0" fontId="5" fillId="0" borderId="34" xfId="20" applyFont="1" applyBorder="1">
      <alignment/>
      <protection/>
    </xf>
    <xf numFmtId="0" fontId="13" fillId="0" borderId="34" xfId="20" applyFont="1" applyBorder="1">
      <alignment/>
      <protection/>
    </xf>
    <xf numFmtId="0" fontId="12" fillId="0" borderId="34" xfId="20" applyFont="1" applyBorder="1">
      <alignment/>
      <protection/>
    </xf>
    <xf numFmtId="166" fontId="5" fillId="0" borderId="35" xfId="21" applyFont="1" applyBorder="1"/>
    <xf numFmtId="0" fontId="0" fillId="0" borderId="0" xfId="0"/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6" xfId="20" applyFont="1" applyBorder="1" applyAlignment="1">
      <alignment horizontal="center"/>
      <protection/>
    </xf>
    <xf numFmtId="0" fontId="7" fillId="0" borderId="8" xfId="20" applyFont="1" applyBorder="1" applyAlignment="1" applyProtection="1">
      <alignment horizontal="center"/>
      <protection locked="0"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  <xf numFmtId="0" fontId="10" fillId="3" borderId="24" xfId="20" applyFont="1" applyFill="1" applyBorder="1" applyAlignment="1" applyProtection="1">
      <alignment horizontal="left"/>
      <protection locked="0"/>
    </xf>
    <xf numFmtId="43" fontId="14" fillId="0" borderId="23" xfId="22" applyFont="1" applyBorder="1"/>
    <xf numFmtId="43" fontId="14" fillId="3" borderId="23" xfId="22" applyFont="1" applyFill="1" applyBorder="1"/>
    <xf numFmtId="43" fontId="15" fillId="0" borderId="23" xfId="22" applyFont="1" applyFill="1" applyBorder="1"/>
    <xf numFmtId="0" fontId="5" fillId="3" borderId="15" xfId="20" applyFont="1" applyFill="1" applyBorder="1">
      <alignment/>
      <protection/>
    </xf>
    <xf numFmtId="0" fontId="8" fillId="3" borderId="16" xfId="20" applyFont="1" applyFill="1" applyBorder="1" applyAlignment="1">
      <alignment horizontal="left"/>
      <protection/>
    </xf>
    <xf numFmtId="0" fontId="5" fillId="3" borderId="16" xfId="20" applyFont="1" applyFill="1" applyBorder="1" applyProtection="1">
      <alignment/>
      <protection locked="0"/>
    </xf>
    <xf numFmtId="0" fontId="8" fillId="3" borderId="16" xfId="20" applyFont="1" applyFill="1" applyBorder="1" applyProtection="1">
      <alignment/>
      <protection locked="0"/>
    </xf>
    <xf numFmtId="0" fontId="10" fillId="3" borderId="16" xfId="20" applyFont="1" applyFill="1" applyBorder="1" applyAlignment="1" applyProtection="1">
      <alignment horizontal="left"/>
      <protection locked="0"/>
    </xf>
    <xf numFmtId="166" fontId="5" fillId="3" borderId="16" xfId="21" applyFont="1" applyFill="1" applyBorder="1"/>
    <xf numFmtId="0" fontId="10" fillId="3" borderId="17" xfId="20" applyFont="1" applyFill="1" applyBorder="1" applyAlignment="1" applyProtection="1">
      <alignment horizontal="left"/>
      <protection locked="0"/>
    </xf>
    <xf numFmtId="166" fontId="7" fillId="0" borderId="6" xfId="21" applyFont="1" applyBorder="1" applyProtection="1">
      <protection/>
    </xf>
    <xf numFmtId="166" fontId="7" fillId="4" borderId="6" xfId="21" applyFont="1" applyFill="1" applyBorder="1" applyProtection="1">
      <protection/>
    </xf>
    <xf numFmtId="0" fontId="5" fillId="0" borderId="6" xfId="20" applyFont="1" applyBorder="1" applyAlignment="1" applyProtection="1">
      <alignment horizontal="center"/>
      <protection locked="0"/>
    </xf>
    <xf numFmtId="166" fontId="5" fillId="0" borderId="6" xfId="21" applyFont="1" applyBorder="1" applyProtection="1">
      <protection/>
    </xf>
    <xf numFmtId="0" fontId="5" fillId="0" borderId="5" xfId="20" applyFont="1" applyBorder="1" applyProtection="1">
      <alignment/>
      <protection locked="0"/>
    </xf>
    <xf numFmtId="0" fontId="5" fillId="0" borderId="8" xfId="20" applyFont="1" applyBorder="1" applyAlignment="1">
      <alignment horizontal="center"/>
      <protection/>
    </xf>
    <xf numFmtId="0" fontId="6" fillId="3" borderId="2" xfId="20" applyFont="1" applyFill="1" applyBorder="1">
      <alignment/>
      <protection/>
    </xf>
    <xf numFmtId="0" fontId="5" fillId="0" borderId="18" xfId="20" applyFont="1" applyBorder="1" applyProtection="1">
      <alignment/>
      <protection locked="0"/>
    </xf>
    <xf numFmtId="0" fontId="4" fillId="2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165" fontId="3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7" fillId="0" borderId="8" xfId="20" applyFont="1" applyBorder="1" applyAlignment="1" applyProtection="1">
      <alignment/>
      <protection locked="0"/>
    </xf>
    <xf numFmtId="0" fontId="7" fillId="0" borderId="0" xfId="20" applyFont="1" applyBorder="1" applyAlignment="1" applyProtection="1">
      <alignment/>
      <protection locked="0"/>
    </xf>
    <xf numFmtId="0" fontId="5" fillId="0" borderId="0" xfId="20" applyFont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7" fillId="0" borderId="8" xfId="20" applyFont="1" applyBorder="1" applyAlignment="1" applyProtection="1">
      <alignment horizontal="center"/>
      <protection locked="0"/>
    </xf>
    <xf numFmtId="0" fontId="5" fillId="0" borderId="0" xfId="20" applyFont="1" applyAlignment="1">
      <alignment horizontal="center" vertical="center"/>
      <protection/>
    </xf>
    <xf numFmtId="0" fontId="0" fillId="0" borderId="0" xfId="0"/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locked="0"/>
    </xf>
    <xf numFmtId="166" fontId="7" fillId="0" borderId="6" xfId="21" applyFont="1" applyFill="1" applyBorder="1" applyProtection="1">
      <protection/>
    </xf>
    <xf numFmtId="49" fontId="10" fillId="3" borderId="6" xfId="20" applyNumberFormat="1" applyFont="1" applyFill="1" applyBorder="1" applyAlignment="1" applyProtection="1">
      <alignment horizontal="left"/>
      <protection locked="0"/>
    </xf>
    <xf numFmtId="0" fontId="5" fillId="0" borderId="3" xfId="20" applyFont="1" applyBorder="1" applyAlignment="1">
      <alignment/>
      <protection/>
    </xf>
    <xf numFmtId="0" fontId="5" fillId="0" borderId="0" xfId="20" applyFont="1" applyAlignment="1">
      <alignment horizontal="center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7" fillId="3" borderId="5" xfId="20" applyFont="1" applyFill="1" applyBorder="1" applyAlignment="1">
      <alignment horizontal="center"/>
      <protection/>
    </xf>
    <xf numFmtId="0" fontId="7" fillId="3" borderId="0" xfId="20" applyFont="1" applyFill="1" applyAlignment="1">
      <alignment horizontal="center"/>
      <protection/>
    </xf>
    <xf numFmtId="0" fontId="7" fillId="3" borderId="6" xfId="20" applyFont="1" applyFill="1" applyBorder="1" applyAlignment="1">
      <alignment horizontal="center"/>
      <protection/>
    </xf>
    <xf numFmtId="0" fontId="8" fillId="3" borderId="5" xfId="20" applyFont="1" applyFill="1" applyBorder="1" applyAlignment="1">
      <alignment horizontal="center"/>
      <protection/>
    </xf>
    <xf numFmtId="0" fontId="8" fillId="3" borderId="0" xfId="20" applyFont="1" applyFill="1" applyAlignment="1">
      <alignment horizontal="center"/>
      <protection/>
    </xf>
    <xf numFmtId="0" fontId="8" fillId="3" borderId="6" xfId="20" applyFont="1" applyFill="1" applyBorder="1" applyAlignment="1">
      <alignment horizontal="center"/>
      <protection/>
    </xf>
    <xf numFmtId="0" fontId="5" fillId="0" borderId="0" xfId="20" applyFont="1" applyAlignment="1">
      <alignment horizontal="left"/>
      <protection/>
    </xf>
    <xf numFmtId="0" fontId="7" fillId="0" borderId="8" xfId="20" applyFont="1" applyBorder="1" applyAlignment="1" applyProtection="1">
      <alignment horizontal="center"/>
      <protection locked="0"/>
    </xf>
    <xf numFmtId="0" fontId="5" fillId="0" borderId="3" xfId="20" applyFont="1" applyBorder="1" applyAlignment="1">
      <alignment horizontal="center"/>
      <protection/>
    </xf>
    <xf numFmtId="0" fontId="5" fillId="0" borderId="36" xfId="20" applyFont="1" applyBorder="1" applyAlignment="1">
      <alignment horizont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6" xfId="20" applyFont="1" applyBorder="1" applyAlignment="1">
      <alignment horizontal="center"/>
      <protection/>
    </xf>
    <xf numFmtId="0" fontId="5" fillId="0" borderId="8" xfId="20" applyFont="1" applyBorder="1" applyAlignment="1">
      <alignment horizontal="center"/>
      <protection/>
    </xf>
    <xf numFmtId="0" fontId="5" fillId="0" borderId="7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/>
      <protection/>
    </xf>
    <xf numFmtId="0" fontId="7" fillId="3" borderId="0" xfId="20" applyFont="1" applyFill="1" applyBorder="1" applyAlignment="1">
      <alignment horizontal="center"/>
      <protection/>
    </xf>
    <xf numFmtId="0" fontId="8" fillId="3" borderId="0" xfId="20" applyFont="1" applyFill="1" applyBorder="1" applyAlignment="1">
      <alignment horizontal="center"/>
      <protection/>
    </xf>
    <xf numFmtId="0" fontId="5" fillId="0" borderId="0" xfId="20" applyFont="1" applyBorder="1" applyAlignment="1">
      <alignment horizontal="left"/>
      <protection/>
    </xf>
    <xf numFmtId="0" fontId="7" fillId="0" borderId="18" xfId="20" applyFont="1" applyBorder="1" applyAlignment="1" applyProtection="1">
      <alignment horizontal="center"/>
      <protection locked="0"/>
    </xf>
    <xf numFmtId="0" fontId="7" fillId="3" borderId="22" xfId="20" applyFont="1" applyFill="1" applyBorder="1" applyAlignment="1">
      <alignment horizontal="center"/>
      <protection/>
    </xf>
    <xf numFmtId="0" fontId="7" fillId="3" borderId="23" xfId="20" applyFont="1" applyFill="1" applyBorder="1" applyAlignment="1">
      <alignment horizontal="center"/>
      <protection/>
    </xf>
    <xf numFmtId="0" fontId="7" fillId="0" borderId="32" xfId="20" applyFont="1" applyBorder="1" applyAlignment="1" applyProtection="1">
      <alignment horizontal="center"/>
      <protection locked="0"/>
    </xf>
    <xf numFmtId="0" fontId="8" fillId="3" borderId="22" xfId="20" applyFont="1" applyFill="1" applyBorder="1" applyAlignment="1">
      <alignment horizontal="center"/>
      <protection/>
    </xf>
    <xf numFmtId="0" fontId="8" fillId="3" borderId="23" xfId="20" applyFont="1" applyFill="1" applyBorder="1" applyAlignment="1">
      <alignment horizontal="center"/>
      <protection/>
    </xf>
    <xf numFmtId="0" fontId="5" fillId="0" borderId="23" xfId="20" applyFont="1" applyBorder="1" applyAlignment="1">
      <alignment horizontal="center"/>
      <protection/>
    </xf>
    <xf numFmtId="0" fontId="5" fillId="0" borderId="37" xfId="20" applyFont="1" applyBorder="1" applyAlignment="1">
      <alignment horizontal="center"/>
      <protection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148</xdr:row>
      <xdr:rowOff>104775</xdr:rowOff>
    </xdr:from>
    <xdr:to>
      <xdr:col>7</xdr:col>
      <xdr:colOff>285750</xdr:colOff>
      <xdr:row>153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9093100"/>
          <a:ext cx="1485900" cy="1009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15</xdr:row>
      <xdr:rowOff>0</xdr:rowOff>
    </xdr:from>
    <xdr:to>
      <xdr:col>7</xdr:col>
      <xdr:colOff>352425</xdr:colOff>
      <xdr:row>21</xdr:row>
      <xdr:rowOff>104775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3619500"/>
          <a:ext cx="1905000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18</xdr:row>
      <xdr:rowOff>19050</xdr:rowOff>
    </xdr:from>
    <xdr:to>
      <xdr:col>7</xdr:col>
      <xdr:colOff>800100</xdr:colOff>
      <xdr:row>25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3300" y="3543300"/>
          <a:ext cx="2419350" cy="1381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225</xdr:row>
      <xdr:rowOff>114300</xdr:rowOff>
    </xdr:from>
    <xdr:to>
      <xdr:col>7</xdr:col>
      <xdr:colOff>247650</xdr:colOff>
      <xdr:row>231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101793675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20</xdr:row>
      <xdr:rowOff>104775</xdr:rowOff>
    </xdr:from>
    <xdr:to>
      <xdr:col>7</xdr:col>
      <xdr:colOff>285750</xdr:colOff>
      <xdr:row>25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4743450"/>
          <a:ext cx="1485900" cy="933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16</xdr:row>
      <xdr:rowOff>104775</xdr:rowOff>
    </xdr:from>
    <xdr:to>
      <xdr:col>7</xdr:col>
      <xdr:colOff>333375</xdr:colOff>
      <xdr:row>21</xdr:row>
      <xdr:rowOff>161925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3714750"/>
          <a:ext cx="1533525" cy="1057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405</xdr:row>
      <xdr:rowOff>47625</xdr:rowOff>
    </xdr:from>
    <xdr:to>
      <xdr:col>7</xdr:col>
      <xdr:colOff>1028700</xdr:colOff>
      <xdr:row>410</xdr:row>
      <xdr:rowOff>95250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228057075"/>
          <a:ext cx="2486025" cy="1047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18</xdr:row>
      <xdr:rowOff>133350</xdr:rowOff>
    </xdr:from>
    <xdr:to>
      <xdr:col>7</xdr:col>
      <xdr:colOff>733425</xdr:colOff>
      <xdr:row>26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4486275"/>
          <a:ext cx="1981200" cy="1485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95</xdr:row>
      <xdr:rowOff>114300</xdr:rowOff>
    </xdr:from>
    <xdr:to>
      <xdr:col>7</xdr:col>
      <xdr:colOff>247650</xdr:colOff>
      <xdr:row>101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0" y="51139725"/>
          <a:ext cx="1447800" cy="1104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19</xdr:row>
      <xdr:rowOff>0</xdr:rowOff>
    </xdr:from>
    <xdr:to>
      <xdr:col>7</xdr:col>
      <xdr:colOff>676275</xdr:colOff>
      <xdr:row>25</xdr:row>
      <xdr:rowOff>57150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57675" y="5429250"/>
          <a:ext cx="15811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25</xdr:row>
      <xdr:rowOff>47625</xdr:rowOff>
    </xdr:from>
    <xdr:to>
      <xdr:col>7</xdr:col>
      <xdr:colOff>428625</xdr:colOff>
      <xdr:row>31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10025" y="6886575"/>
          <a:ext cx="15811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203"/>
  <sheetViews>
    <sheetView workbookViewId="0" topLeftCell="A139">
      <selection activeCell="G202" sqref="F202:K203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9" width="18.00390625" style="73" customWidth="1"/>
    <col min="10" max="10" width="11.421875" style="73" hidden="1" customWidth="1"/>
    <col min="11" max="11" width="28.710937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1" ht="12.4" customHeight="1"/>
    <row r="2" spans="2:9" ht="20.85" customHeight="1">
      <c r="B2" s="173" t="s">
        <v>0</v>
      </c>
      <c r="C2" s="174"/>
      <c r="D2" s="174"/>
      <c r="E2" s="174"/>
      <c r="F2" s="174"/>
      <c r="G2" s="174"/>
      <c r="H2" s="174"/>
      <c r="I2" s="174"/>
    </row>
    <row r="3" ht="15" customHeight="1" hidden="1"/>
    <row r="4" spans="2:9" ht="16.5" customHeight="1">
      <c r="B4" s="175" t="s">
        <v>902</v>
      </c>
      <c r="C4" s="174"/>
      <c r="D4" s="174"/>
      <c r="E4" s="174"/>
      <c r="F4" s="174"/>
      <c r="G4" s="174"/>
      <c r="H4" s="174"/>
      <c r="I4" s="174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44866</v>
      </c>
      <c r="C8" s="3">
        <v>0</v>
      </c>
      <c r="D8" s="3" t="s">
        <v>9</v>
      </c>
      <c r="E8" s="3"/>
      <c r="G8" s="4">
        <v>308857238.53</v>
      </c>
      <c r="H8" s="4">
        <v>144166617.37</v>
      </c>
      <c r="I8" s="4">
        <v>164690621.16</v>
      </c>
    </row>
    <row r="9" spans="2:9" ht="38.25">
      <c r="B9" s="2">
        <v>44866</v>
      </c>
      <c r="C9" s="3">
        <v>49803</v>
      </c>
      <c r="D9" s="3" t="s">
        <v>903</v>
      </c>
      <c r="E9" s="3" t="s">
        <v>904</v>
      </c>
      <c r="G9" s="4">
        <v>5000</v>
      </c>
      <c r="H9" s="4">
        <v>0</v>
      </c>
      <c r="I9" s="4">
        <v>164695621.16</v>
      </c>
    </row>
    <row r="10" spans="2:9" ht="25.5">
      <c r="B10" s="2">
        <v>44866</v>
      </c>
      <c r="C10" s="3">
        <v>49810</v>
      </c>
      <c r="D10" s="3" t="s">
        <v>905</v>
      </c>
      <c r="E10" s="3" t="s">
        <v>906</v>
      </c>
      <c r="G10" s="4">
        <v>5000</v>
      </c>
      <c r="H10" s="4">
        <v>0</v>
      </c>
      <c r="I10" s="4">
        <v>164700621.16</v>
      </c>
    </row>
    <row r="11" spans="2:9" ht="25.5">
      <c r="B11" s="2">
        <v>44866</v>
      </c>
      <c r="C11" s="3">
        <v>49818</v>
      </c>
      <c r="D11" s="3" t="s">
        <v>907</v>
      </c>
      <c r="E11" s="3" t="s">
        <v>908</v>
      </c>
      <c r="G11" s="4">
        <v>0</v>
      </c>
      <c r="H11" s="4">
        <v>24000</v>
      </c>
      <c r="I11" s="4">
        <v>164676621.16</v>
      </c>
    </row>
    <row r="12" spans="2:9" ht="25.5">
      <c r="B12" s="2">
        <v>44866</v>
      </c>
      <c r="C12" s="3">
        <v>49874</v>
      </c>
      <c r="D12" s="3" t="s">
        <v>909</v>
      </c>
      <c r="E12" s="3" t="s">
        <v>910</v>
      </c>
      <c r="G12" s="4">
        <v>5000</v>
      </c>
      <c r="H12" s="4">
        <v>0</v>
      </c>
      <c r="I12" s="4">
        <v>164681621.16</v>
      </c>
    </row>
    <row r="13" spans="2:9" ht="38.25">
      <c r="B13" s="2">
        <v>44866</v>
      </c>
      <c r="C13" s="3">
        <v>49900</v>
      </c>
      <c r="D13" s="3" t="s">
        <v>911</v>
      </c>
      <c r="E13" s="3" t="s">
        <v>912</v>
      </c>
      <c r="G13" s="4">
        <v>50000</v>
      </c>
      <c r="H13" s="4">
        <v>0</v>
      </c>
      <c r="I13" s="4">
        <v>164731621.16</v>
      </c>
    </row>
    <row r="14" spans="2:9" ht="76.5">
      <c r="B14" s="2">
        <v>44866</v>
      </c>
      <c r="C14" s="3">
        <v>51090</v>
      </c>
      <c r="D14" s="3" t="s">
        <v>913</v>
      </c>
      <c r="E14" s="3" t="s">
        <v>914</v>
      </c>
      <c r="G14" s="4">
        <v>0</v>
      </c>
      <c r="H14" s="4">
        <v>43455.17</v>
      </c>
      <c r="I14" s="4">
        <v>164688165.99</v>
      </c>
    </row>
    <row r="15" spans="2:9" ht="25.5">
      <c r="B15" s="2">
        <v>44867</v>
      </c>
      <c r="C15" s="3">
        <v>49940</v>
      </c>
      <c r="D15" s="3" t="s">
        <v>915</v>
      </c>
      <c r="E15" s="3" t="s">
        <v>916</v>
      </c>
      <c r="G15" s="4">
        <v>0</v>
      </c>
      <c r="H15" s="4">
        <v>89270</v>
      </c>
      <c r="I15" s="4">
        <v>164598895.99</v>
      </c>
    </row>
    <row r="16" spans="2:9" ht="25.5">
      <c r="B16" s="2">
        <v>44867</v>
      </c>
      <c r="C16" s="3">
        <v>50040</v>
      </c>
      <c r="D16" s="3" t="s">
        <v>917</v>
      </c>
      <c r="E16" s="3" t="s">
        <v>918</v>
      </c>
      <c r="G16" s="4">
        <v>170000</v>
      </c>
      <c r="H16" s="4">
        <v>0</v>
      </c>
      <c r="I16" s="4">
        <v>164768895.99</v>
      </c>
    </row>
    <row r="17" spans="2:9" ht="25.5">
      <c r="B17" s="2">
        <v>44867</v>
      </c>
      <c r="C17" s="3">
        <v>50051</v>
      </c>
      <c r="D17" s="3" t="s">
        <v>919</v>
      </c>
      <c r="E17" s="3" t="s">
        <v>920</v>
      </c>
      <c r="G17" s="4">
        <v>50000</v>
      </c>
      <c r="H17" s="4">
        <v>0</v>
      </c>
      <c r="I17" s="4">
        <v>164818895.99</v>
      </c>
    </row>
    <row r="18" spans="2:9" ht="25.5">
      <c r="B18" s="2">
        <v>44868</v>
      </c>
      <c r="C18" s="3">
        <v>50072</v>
      </c>
      <c r="D18" s="3" t="s">
        <v>921</v>
      </c>
      <c r="E18" s="3" t="s">
        <v>922</v>
      </c>
      <c r="G18" s="4">
        <v>20000</v>
      </c>
      <c r="H18" s="4">
        <v>0</v>
      </c>
      <c r="I18" s="4">
        <v>164838895.99</v>
      </c>
    </row>
    <row r="19" spans="2:9" ht="38.25">
      <c r="B19" s="2">
        <v>44868</v>
      </c>
      <c r="C19" s="3">
        <v>50089</v>
      </c>
      <c r="D19" s="3" t="s">
        <v>923</v>
      </c>
      <c r="E19" s="3" t="s">
        <v>924</v>
      </c>
      <c r="G19" s="4">
        <v>330000</v>
      </c>
      <c r="H19" s="4">
        <v>0</v>
      </c>
      <c r="I19" s="4">
        <v>165168895.99</v>
      </c>
    </row>
    <row r="20" spans="2:9" ht="25.5">
      <c r="B20" s="2">
        <v>44868</v>
      </c>
      <c r="C20" s="3">
        <v>50092</v>
      </c>
      <c r="D20" s="3" t="s">
        <v>925</v>
      </c>
      <c r="E20" s="3" t="s">
        <v>926</v>
      </c>
      <c r="G20" s="4">
        <v>150000</v>
      </c>
      <c r="H20" s="4">
        <v>0</v>
      </c>
      <c r="I20" s="4">
        <v>165318895.99</v>
      </c>
    </row>
    <row r="21" spans="2:9" ht="102">
      <c r="B21" s="2">
        <v>44868</v>
      </c>
      <c r="C21" s="3">
        <v>51089</v>
      </c>
      <c r="D21" s="3" t="s">
        <v>927</v>
      </c>
      <c r="E21" s="3" t="s">
        <v>928</v>
      </c>
      <c r="G21" s="4">
        <v>0</v>
      </c>
      <c r="H21" s="4">
        <v>2741522</v>
      </c>
      <c r="I21" s="4">
        <v>162577373.99</v>
      </c>
    </row>
    <row r="22" spans="2:9" ht="63.75">
      <c r="B22" s="2">
        <v>44868</v>
      </c>
      <c r="C22" s="3">
        <v>51277</v>
      </c>
      <c r="D22" s="3" t="s">
        <v>929</v>
      </c>
      <c r="E22" s="3" t="s">
        <v>930</v>
      </c>
      <c r="G22" s="4">
        <v>160500</v>
      </c>
      <c r="H22" s="4">
        <v>0</v>
      </c>
      <c r="I22" s="4">
        <v>162737873.99</v>
      </c>
    </row>
    <row r="23" spans="2:9" ht="25.5">
      <c r="B23" s="2">
        <v>44869</v>
      </c>
      <c r="C23" s="3">
        <v>50141</v>
      </c>
      <c r="D23" s="3" t="s">
        <v>931</v>
      </c>
      <c r="E23" s="3" t="s">
        <v>932</v>
      </c>
      <c r="G23" s="4">
        <v>60000</v>
      </c>
      <c r="H23" s="4">
        <v>0</v>
      </c>
      <c r="I23" s="4">
        <v>162797873.99</v>
      </c>
    </row>
    <row r="24" spans="2:9" ht="38.25">
      <c r="B24" s="2">
        <v>44869</v>
      </c>
      <c r="C24" s="3">
        <v>50146</v>
      </c>
      <c r="D24" s="3" t="s">
        <v>933</v>
      </c>
      <c r="E24" s="3" t="s">
        <v>934</v>
      </c>
      <c r="G24" s="4">
        <v>5000</v>
      </c>
      <c r="H24" s="4">
        <v>0</v>
      </c>
      <c r="I24" s="4">
        <v>162802873.99</v>
      </c>
    </row>
    <row r="25" spans="2:9" ht="38.25">
      <c r="B25" s="2">
        <v>44869</v>
      </c>
      <c r="C25" s="3">
        <v>50149</v>
      </c>
      <c r="D25" s="3" t="s">
        <v>935</v>
      </c>
      <c r="E25" s="3" t="s">
        <v>936</v>
      </c>
      <c r="G25" s="4">
        <v>5000</v>
      </c>
      <c r="H25" s="4">
        <v>0</v>
      </c>
      <c r="I25" s="4">
        <v>162807873.99</v>
      </c>
    </row>
    <row r="26" spans="2:9" ht="25.5">
      <c r="B26" s="2">
        <v>44869</v>
      </c>
      <c r="C26" s="3">
        <v>50173</v>
      </c>
      <c r="D26" s="3" t="s">
        <v>937</v>
      </c>
      <c r="E26" s="3" t="s">
        <v>938</v>
      </c>
      <c r="G26" s="4">
        <v>50000</v>
      </c>
      <c r="H26" s="4">
        <v>0</v>
      </c>
      <c r="I26" s="4">
        <v>162857873.99</v>
      </c>
    </row>
    <row r="27" spans="2:9" ht="25.5">
      <c r="B27" s="2">
        <v>44869</v>
      </c>
      <c r="C27" s="3">
        <v>50216</v>
      </c>
      <c r="D27" s="3" t="s">
        <v>939</v>
      </c>
      <c r="E27" s="3" t="s">
        <v>940</v>
      </c>
      <c r="G27" s="4">
        <v>105000</v>
      </c>
      <c r="H27" s="4">
        <v>0</v>
      </c>
      <c r="I27" s="4">
        <v>162962873.99</v>
      </c>
    </row>
    <row r="28" spans="2:9" ht="25.5">
      <c r="B28" s="2">
        <v>44869</v>
      </c>
      <c r="C28" s="3">
        <v>50219</v>
      </c>
      <c r="D28" s="3" t="s">
        <v>941</v>
      </c>
      <c r="E28" s="3" t="s">
        <v>942</v>
      </c>
      <c r="G28" s="4">
        <v>5000</v>
      </c>
      <c r="H28" s="4">
        <v>0</v>
      </c>
      <c r="I28" s="4">
        <v>162967873.99</v>
      </c>
    </row>
    <row r="29" spans="2:9" ht="38.25">
      <c r="B29" s="2">
        <v>44869</v>
      </c>
      <c r="C29" s="3">
        <v>50312</v>
      </c>
      <c r="D29" s="3" t="s">
        <v>943</v>
      </c>
      <c r="E29" s="3" t="s">
        <v>944</v>
      </c>
      <c r="G29" s="4">
        <v>180000</v>
      </c>
      <c r="H29" s="4">
        <v>0</v>
      </c>
      <c r="I29" s="4">
        <v>163147873.99</v>
      </c>
    </row>
    <row r="30" spans="2:9" ht="38.25">
      <c r="B30" s="2">
        <v>44869</v>
      </c>
      <c r="C30" s="3">
        <v>51511</v>
      </c>
      <c r="D30" s="3" t="s">
        <v>945</v>
      </c>
      <c r="E30" s="3" t="s">
        <v>946</v>
      </c>
      <c r="G30" s="4">
        <v>50000</v>
      </c>
      <c r="H30" s="4">
        <v>0</v>
      </c>
      <c r="I30" s="4">
        <v>163197873.99</v>
      </c>
    </row>
    <row r="31" spans="2:9" ht="25.5">
      <c r="B31" s="2">
        <v>44872</v>
      </c>
      <c r="C31" s="3">
        <v>50315</v>
      </c>
      <c r="D31" s="3" t="s">
        <v>947</v>
      </c>
      <c r="E31" s="3" t="s">
        <v>948</v>
      </c>
      <c r="G31" s="4">
        <v>50000</v>
      </c>
      <c r="H31" s="4">
        <v>0</v>
      </c>
      <c r="I31" s="4">
        <v>163247873.99</v>
      </c>
    </row>
    <row r="32" spans="2:9" ht="38.25">
      <c r="B32" s="2">
        <v>44872</v>
      </c>
      <c r="C32" s="3">
        <v>50320</v>
      </c>
      <c r="D32" s="3" t="s">
        <v>949</v>
      </c>
      <c r="E32" s="3" t="s">
        <v>950</v>
      </c>
      <c r="G32" s="4">
        <v>30000</v>
      </c>
      <c r="H32" s="4">
        <v>0</v>
      </c>
      <c r="I32" s="4">
        <v>163277873.99</v>
      </c>
    </row>
    <row r="33" spans="2:9" ht="25.5">
      <c r="B33" s="2">
        <v>44872</v>
      </c>
      <c r="C33" s="3">
        <v>50321</v>
      </c>
      <c r="D33" s="3" t="s">
        <v>951</v>
      </c>
      <c r="E33" s="3" t="s">
        <v>952</v>
      </c>
      <c r="G33" s="4">
        <v>30000</v>
      </c>
      <c r="H33" s="4">
        <v>0</v>
      </c>
      <c r="I33" s="4">
        <v>163307873.99</v>
      </c>
    </row>
    <row r="34" spans="2:9" ht="38.25">
      <c r="B34" s="2">
        <v>44872</v>
      </c>
      <c r="C34" s="3">
        <v>50325</v>
      </c>
      <c r="D34" s="3" t="s">
        <v>953</v>
      </c>
      <c r="E34" s="3" t="s">
        <v>954</v>
      </c>
      <c r="G34" s="4">
        <v>15000</v>
      </c>
      <c r="H34" s="4">
        <v>0</v>
      </c>
      <c r="I34" s="4">
        <v>163322873.99</v>
      </c>
    </row>
    <row r="35" spans="2:9" ht="25.5">
      <c r="B35" s="2">
        <v>44872</v>
      </c>
      <c r="C35" s="3">
        <v>50330</v>
      </c>
      <c r="D35" s="3" t="s">
        <v>955</v>
      </c>
      <c r="E35" s="3" t="s">
        <v>956</v>
      </c>
      <c r="G35" s="4">
        <v>50000</v>
      </c>
      <c r="H35" s="4">
        <v>0</v>
      </c>
      <c r="I35" s="4">
        <v>163372873.99</v>
      </c>
    </row>
    <row r="36" spans="2:9" ht="25.5">
      <c r="B36" s="2">
        <v>44872</v>
      </c>
      <c r="C36" s="3">
        <v>50334</v>
      </c>
      <c r="D36" s="3" t="s">
        <v>957</v>
      </c>
      <c r="E36" s="3" t="s">
        <v>958</v>
      </c>
      <c r="G36" s="4">
        <v>90000</v>
      </c>
      <c r="H36" s="4">
        <v>0</v>
      </c>
      <c r="I36" s="4">
        <v>163462873.99</v>
      </c>
    </row>
    <row r="37" spans="2:9" ht="38.25">
      <c r="B37" s="2">
        <v>44873</v>
      </c>
      <c r="C37" s="3">
        <v>50349</v>
      </c>
      <c r="D37" s="3" t="s">
        <v>959</v>
      </c>
      <c r="E37" s="3" t="s">
        <v>960</v>
      </c>
      <c r="G37" s="4">
        <v>100000</v>
      </c>
      <c r="H37" s="4">
        <v>0</v>
      </c>
      <c r="I37" s="4">
        <v>163562873.99</v>
      </c>
    </row>
    <row r="38" spans="2:9" ht="38.25">
      <c r="B38" s="2">
        <v>44873</v>
      </c>
      <c r="C38" s="3">
        <v>50361</v>
      </c>
      <c r="D38" s="3" t="s">
        <v>961</v>
      </c>
      <c r="E38" s="3" t="s">
        <v>962</v>
      </c>
      <c r="G38" s="4">
        <v>50000</v>
      </c>
      <c r="H38" s="4">
        <v>0</v>
      </c>
      <c r="I38" s="4">
        <v>163612873.99</v>
      </c>
    </row>
    <row r="39" spans="2:9" ht="25.5">
      <c r="B39" s="2">
        <v>44873</v>
      </c>
      <c r="C39" s="3">
        <v>50380</v>
      </c>
      <c r="D39" s="3" t="s">
        <v>963</v>
      </c>
      <c r="E39" s="3" t="s">
        <v>964</v>
      </c>
      <c r="G39" s="4">
        <v>5000</v>
      </c>
      <c r="H39" s="4">
        <v>0</v>
      </c>
      <c r="I39" s="4">
        <v>163617873.99</v>
      </c>
    </row>
    <row r="40" spans="2:9" ht="25.5">
      <c r="B40" s="2">
        <v>44874</v>
      </c>
      <c r="C40" s="3">
        <v>50407</v>
      </c>
      <c r="D40" s="3" t="s">
        <v>965</v>
      </c>
      <c r="E40" s="3" t="s">
        <v>966</v>
      </c>
      <c r="G40" s="4">
        <v>50000</v>
      </c>
      <c r="H40" s="4">
        <v>0</v>
      </c>
      <c r="I40" s="4">
        <v>163667873.99</v>
      </c>
    </row>
    <row r="41" spans="2:9" ht="25.5">
      <c r="B41" s="2">
        <v>44874</v>
      </c>
      <c r="C41" s="3">
        <v>50410</v>
      </c>
      <c r="D41" s="3" t="s">
        <v>967</v>
      </c>
      <c r="E41" s="3" t="s">
        <v>968</v>
      </c>
      <c r="G41" s="4">
        <v>90000</v>
      </c>
      <c r="H41" s="4">
        <v>0</v>
      </c>
      <c r="I41" s="4">
        <v>163757873.99</v>
      </c>
    </row>
    <row r="42" spans="2:9" ht="25.5">
      <c r="B42" s="2">
        <v>44874</v>
      </c>
      <c r="C42" s="3">
        <v>50422</v>
      </c>
      <c r="D42" s="3" t="s">
        <v>969</v>
      </c>
      <c r="E42" s="3" t="s">
        <v>970</v>
      </c>
      <c r="G42" s="4">
        <v>10000</v>
      </c>
      <c r="H42" s="4">
        <v>0</v>
      </c>
      <c r="I42" s="4">
        <v>163767873.99</v>
      </c>
    </row>
    <row r="43" spans="2:9" ht="25.5">
      <c r="B43" s="2">
        <v>44875</v>
      </c>
      <c r="C43" s="3">
        <v>50459</v>
      </c>
      <c r="D43" s="3" t="s">
        <v>971</v>
      </c>
      <c r="E43" s="3" t="s">
        <v>972</v>
      </c>
      <c r="G43" s="4">
        <v>50000</v>
      </c>
      <c r="H43" s="4">
        <v>0</v>
      </c>
      <c r="I43" s="4">
        <v>163817873.99</v>
      </c>
    </row>
    <row r="44" spans="2:9" ht="38.25">
      <c r="B44" s="2">
        <v>44875</v>
      </c>
      <c r="C44" s="3">
        <v>50464</v>
      </c>
      <c r="D44" s="3" t="s">
        <v>973</v>
      </c>
      <c r="E44" s="3" t="s">
        <v>974</v>
      </c>
      <c r="G44" s="4">
        <v>50000</v>
      </c>
      <c r="H44" s="4">
        <v>0</v>
      </c>
      <c r="I44" s="4">
        <v>163867873.99</v>
      </c>
    </row>
    <row r="45" spans="2:9" ht="25.5">
      <c r="B45" s="2">
        <v>44875</v>
      </c>
      <c r="C45" s="3">
        <v>50467</v>
      </c>
      <c r="D45" s="3" t="s">
        <v>975</v>
      </c>
      <c r="E45" s="3" t="s">
        <v>976</v>
      </c>
      <c r="G45" s="4">
        <v>0</v>
      </c>
      <c r="H45" s="4">
        <v>160500</v>
      </c>
      <c r="I45" s="4">
        <v>163707373.99</v>
      </c>
    </row>
    <row r="46" spans="2:9" ht="38.25">
      <c r="B46" s="2">
        <v>44875</v>
      </c>
      <c r="C46" s="3">
        <v>50470</v>
      </c>
      <c r="D46" s="3" t="s">
        <v>977</v>
      </c>
      <c r="E46" s="3" t="s">
        <v>978</v>
      </c>
      <c r="G46" s="4">
        <v>50000</v>
      </c>
      <c r="H46" s="4">
        <v>0</v>
      </c>
      <c r="I46" s="4">
        <v>163757373.99</v>
      </c>
    </row>
    <row r="47" spans="2:9" ht="25.5">
      <c r="B47" s="2">
        <v>44875</v>
      </c>
      <c r="C47" s="3">
        <v>50474</v>
      </c>
      <c r="D47" s="3" t="s">
        <v>979</v>
      </c>
      <c r="E47" s="3" t="s">
        <v>980</v>
      </c>
      <c r="G47" s="4">
        <v>0</v>
      </c>
      <c r="H47" s="4">
        <v>0</v>
      </c>
      <c r="I47" s="4">
        <v>163757373.99</v>
      </c>
    </row>
    <row r="48" spans="2:9" ht="25.5">
      <c r="B48" s="2">
        <v>44875</v>
      </c>
      <c r="C48" s="3">
        <v>50475</v>
      </c>
      <c r="D48" s="3" t="s">
        <v>981</v>
      </c>
      <c r="E48" s="3" t="s">
        <v>982</v>
      </c>
      <c r="G48" s="4">
        <v>0</v>
      </c>
      <c r="H48" s="4">
        <v>13000</v>
      </c>
      <c r="I48" s="4">
        <v>163744373.99</v>
      </c>
    </row>
    <row r="49" spans="2:9" ht="25.5">
      <c r="B49" s="2">
        <v>44875</v>
      </c>
      <c r="C49" s="3">
        <v>50477</v>
      </c>
      <c r="D49" s="3" t="s">
        <v>983</v>
      </c>
      <c r="E49" s="3" t="s">
        <v>984</v>
      </c>
      <c r="G49" s="4">
        <v>0</v>
      </c>
      <c r="H49" s="4">
        <v>18352.65</v>
      </c>
      <c r="I49" s="4">
        <v>163726021.34</v>
      </c>
    </row>
    <row r="50" spans="2:9" ht="38.25">
      <c r="B50" s="2">
        <v>44876</v>
      </c>
      <c r="C50" s="3">
        <v>50509</v>
      </c>
      <c r="D50" s="3" t="s">
        <v>985</v>
      </c>
      <c r="E50" s="3" t="s">
        <v>986</v>
      </c>
      <c r="G50" s="4">
        <v>50000</v>
      </c>
      <c r="H50" s="4">
        <v>0</v>
      </c>
      <c r="I50" s="4">
        <v>163776021.34</v>
      </c>
    </row>
    <row r="51" spans="2:9" ht="25.5">
      <c r="B51" s="2">
        <v>44876</v>
      </c>
      <c r="C51" s="3">
        <v>50513</v>
      </c>
      <c r="D51" s="3" t="s">
        <v>987</v>
      </c>
      <c r="E51" s="3" t="s">
        <v>988</v>
      </c>
      <c r="G51" s="4">
        <v>5000</v>
      </c>
      <c r="H51" s="4">
        <v>0</v>
      </c>
      <c r="I51" s="4">
        <v>163781021.34</v>
      </c>
    </row>
    <row r="52" spans="2:9" ht="25.5">
      <c r="B52" s="2">
        <v>44876</v>
      </c>
      <c r="C52" s="3">
        <v>50515</v>
      </c>
      <c r="D52" s="3" t="s">
        <v>989</v>
      </c>
      <c r="E52" s="3" t="s">
        <v>990</v>
      </c>
      <c r="G52" s="4">
        <v>1000</v>
      </c>
      <c r="H52" s="4">
        <v>0</v>
      </c>
      <c r="I52" s="4">
        <v>163782021.34</v>
      </c>
    </row>
    <row r="53" spans="2:9" ht="25.5">
      <c r="B53" s="2">
        <v>44876</v>
      </c>
      <c r="C53" s="3">
        <v>50522</v>
      </c>
      <c r="D53" s="3" t="s">
        <v>991</v>
      </c>
      <c r="E53" s="3" t="s">
        <v>992</v>
      </c>
      <c r="G53" s="4">
        <v>5000</v>
      </c>
      <c r="H53" s="4">
        <v>0</v>
      </c>
      <c r="I53" s="4">
        <v>163787021.34</v>
      </c>
    </row>
    <row r="54" spans="2:9" ht="25.5">
      <c r="B54" s="2">
        <v>44876</v>
      </c>
      <c r="C54" s="3">
        <v>50524</v>
      </c>
      <c r="D54" s="3" t="s">
        <v>993</v>
      </c>
      <c r="E54" s="3" t="s">
        <v>994</v>
      </c>
      <c r="G54" s="4">
        <v>5000</v>
      </c>
      <c r="H54" s="4">
        <v>0</v>
      </c>
      <c r="I54" s="4">
        <v>163792021.34</v>
      </c>
    </row>
    <row r="55" spans="2:9" ht="38.25">
      <c r="B55" s="2">
        <v>44876</v>
      </c>
      <c r="C55" s="3">
        <v>50527</v>
      </c>
      <c r="D55" s="3" t="s">
        <v>995</v>
      </c>
      <c r="E55" s="3" t="s">
        <v>996</v>
      </c>
      <c r="G55" s="4">
        <v>50000</v>
      </c>
      <c r="H55" s="4">
        <v>0</v>
      </c>
      <c r="I55" s="4">
        <v>163842021.34</v>
      </c>
    </row>
    <row r="56" spans="2:9" ht="25.5">
      <c r="B56" s="2">
        <v>44879</v>
      </c>
      <c r="C56" s="3">
        <v>50600</v>
      </c>
      <c r="D56" s="3" t="s">
        <v>997</v>
      </c>
      <c r="E56" s="3" t="s">
        <v>998</v>
      </c>
      <c r="G56" s="4">
        <v>5000</v>
      </c>
      <c r="H56" s="4">
        <v>0</v>
      </c>
      <c r="I56" s="4">
        <v>163847021.34</v>
      </c>
    </row>
    <row r="57" spans="2:9" ht="25.5">
      <c r="B57" s="2">
        <v>44879</v>
      </c>
      <c r="C57" s="3">
        <v>50604</v>
      </c>
      <c r="D57" s="3" t="s">
        <v>999</v>
      </c>
      <c r="E57" s="3" t="s">
        <v>1000</v>
      </c>
      <c r="G57" s="4">
        <v>30000</v>
      </c>
      <c r="H57" s="4">
        <v>0</v>
      </c>
      <c r="I57" s="4">
        <v>163877021.34</v>
      </c>
    </row>
    <row r="58" spans="2:9" ht="38.25">
      <c r="B58" s="2">
        <v>44879</v>
      </c>
      <c r="C58" s="3">
        <v>50624</v>
      </c>
      <c r="D58" s="3" t="s">
        <v>1001</v>
      </c>
      <c r="E58" s="3" t="s">
        <v>1002</v>
      </c>
      <c r="G58" s="4">
        <v>30000</v>
      </c>
      <c r="H58" s="4">
        <v>0</v>
      </c>
      <c r="I58" s="4">
        <v>163907021.34</v>
      </c>
    </row>
    <row r="59" spans="2:9" ht="38.25">
      <c r="B59" s="2">
        <v>44879</v>
      </c>
      <c r="C59" s="3">
        <v>50626</v>
      </c>
      <c r="D59" s="3" t="s">
        <v>1003</v>
      </c>
      <c r="E59" s="3" t="s">
        <v>1004</v>
      </c>
      <c r="G59" s="4">
        <v>1000</v>
      </c>
      <c r="H59" s="4">
        <v>0</v>
      </c>
      <c r="I59" s="4">
        <v>163908021.34</v>
      </c>
    </row>
    <row r="60" spans="2:9" ht="38.25">
      <c r="B60" s="2">
        <v>44879</v>
      </c>
      <c r="C60" s="3">
        <v>50628</v>
      </c>
      <c r="D60" s="3" t="s">
        <v>1005</v>
      </c>
      <c r="E60" s="3" t="s">
        <v>1006</v>
      </c>
      <c r="G60" s="4">
        <v>5000</v>
      </c>
      <c r="H60" s="4">
        <v>0</v>
      </c>
      <c r="I60" s="4">
        <v>163913021.34</v>
      </c>
    </row>
    <row r="61" spans="2:9" ht="38.25">
      <c r="B61" s="2">
        <v>44880</v>
      </c>
      <c r="C61" s="3">
        <v>50642</v>
      </c>
      <c r="D61" s="3" t="s">
        <v>1007</v>
      </c>
      <c r="E61" s="3" t="s">
        <v>1008</v>
      </c>
      <c r="G61" s="4">
        <v>5000</v>
      </c>
      <c r="H61" s="4">
        <v>0</v>
      </c>
      <c r="I61" s="4">
        <v>163918021.34</v>
      </c>
    </row>
    <row r="62" spans="2:9" ht="25.5">
      <c r="B62" s="2">
        <v>44880</v>
      </c>
      <c r="C62" s="3">
        <v>50648</v>
      </c>
      <c r="D62" s="3" t="s">
        <v>1009</v>
      </c>
      <c r="E62" s="3" t="s">
        <v>1010</v>
      </c>
      <c r="G62" s="4">
        <v>1560000</v>
      </c>
      <c r="H62" s="4">
        <v>0</v>
      </c>
      <c r="I62" s="4">
        <v>165478021.34</v>
      </c>
    </row>
    <row r="63" spans="2:9" ht="38.25">
      <c r="B63" s="2">
        <v>44880</v>
      </c>
      <c r="C63" s="3">
        <v>50651</v>
      </c>
      <c r="D63" s="3" t="s">
        <v>1011</v>
      </c>
      <c r="E63" s="3" t="s">
        <v>1012</v>
      </c>
      <c r="G63" s="4">
        <v>9000</v>
      </c>
      <c r="H63" s="4">
        <v>0</v>
      </c>
      <c r="I63" s="4">
        <v>165487021.34</v>
      </c>
    </row>
    <row r="64" spans="2:9" ht="38.25">
      <c r="B64" s="2">
        <v>44880</v>
      </c>
      <c r="C64" s="3">
        <v>50662</v>
      </c>
      <c r="D64" s="3" t="s">
        <v>1013</v>
      </c>
      <c r="E64" s="3" t="s">
        <v>1014</v>
      </c>
      <c r="G64" s="4">
        <v>60000</v>
      </c>
      <c r="H64" s="4">
        <v>0</v>
      </c>
      <c r="I64" s="4">
        <v>165547021.34</v>
      </c>
    </row>
    <row r="65" spans="2:9" ht="25.5">
      <c r="B65" s="2">
        <v>44880</v>
      </c>
      <c r="C65" s="3">
        <v>50668</v>
      </c>
      <c r="D65" s="3" t="s">
        <v>1015</v>
      </c>
      <c r="E65" s="3" t="s">
        <v>1016</v>
      </c>
      <c r="G65" s="4">
        <v>10000</v>
      </c>
      <c r="H65" s="4">
        <v>0</v>
      </c>
      <c r="I65" s="4">
        <v>165557021.34</v>
      </c>
    </row>
    <row r="66" spans="2:9" ht="38.25">
      <c r="B66" s="2">
        <v>44880</v>
      </c>
      <c r="C66" s="3">
        <v>50670</v>
      </c>
      <c r="D66" s="3" t="s">
        <v>1017</v>
      </c>
      <c r="E66" s="3" t="s">
        <v>1018</v>
      </c>
      <c r="G66" s="4">
        <v>50000</v>
      </c>
      <c r="H66" s="4">
        <v>0</v>
      </c>
      <c r="I66" s="4">
        <v>165607021.34</v>
      </c>
    </row>
    <row r="67" spans="2:9" ht="25.5">
      <c r="B67" s="2">
        <v>44881</v>
      </c>
      <c r="C67" s="3">
        <v>50693</v>
      </c>
      <c r="D67" s="3" t="s">
        <v>1019</v>
      </c>
      <c r="E67" s="3" t="s">
        <v>1020</v>
      </c>
      <c r="G67" s="4">
        <v>5000</v>
      </c>
      <c r="H67" s="4">
        <v>0</v>
      </c>
      <c r="I67" s="4">
        <v>165612021.34</v>
      </c>
    </row>
    <row r="68" spans="2:9" ht="38.25">
      <c r="B68" s="2">
        <v>44881</v>
      </c>
      <c r="C68" s="3">
        <v>50695</v>
      </c>
      <c r="D68" s="3" t="s">
        <v>1021</v>
      </c>
      <c r="E68" s="3" t="s">
        <v>1022</v>
      </c>
      <c r="G68" s="4">
        <v>400000</v>
      </c>
      <c r="H68" s="4">
        <v>0</v>
      </c>
      <c r="I68" s="4">
        <v>166012021.34</v>
      </c>
    </row>
    <row r="69" spans="2:9" ht="38.25">
      <c r="B69" s="2">
        <v>44881</v>
      </c>
      <c r="C69" s="3">
        <v>50696</v>
      </c>
      <c r="D69" s="3" t="s">
        <v>1023</v>
      </c>
      <c r="E69" s="3" t="s">
        <v>1024</v>
      </c>
      <c r="G69" s="4">
        <v>500000</v>
      </c>
      <c r="H69" s="4">
        <v>0</v>
      </c>
      <c r="I69" s="4">
        <v>166512021.34</v>
      </c>
    </row>
    <row r="70" spans="2:9" ht="51">
      <c r="B70" s="2">
        <v>44881</v>
      </c>
      <c r="C70" s="3">
        <v>50698</v>
      </c>
      <c r="D70" s="3" t="s">
        <v>1025</v>
      </c>
      <c r="E70" s="3" t="s">
        <v>1026</v>
      </c>
      <c r="G70" s="4">
        <v>45000</v>
      </c>
      <c r="H70" s="4">
        <v>0</v>
      </c>
      <c r="I70" s="4">
        <v>166557021.34</v>
      </c>
    </row>
    <row r="71" spans="2:9" ht="25.5">
      <c r="B71" s="2">
        <v>44881</v>
      </c>
      <c r="C71" s="3">
        <v>50701</v>
      </c>
      <c r="D71" s="3" t="s">
        <v>1027</v>
      </c>
      <c r="E71" s="3" t="s">
        <v>1028</v>
      </c>
      <c r="G71" s="4">
        <v>50000</v>
      </c>
      <c r="H71" s="4">
        <v>0</v>
      </c>
      <c r="I71" s="4">
        <v>166607021.34</v>
      </c>
    </row>
    <row r="72" spans="2:9" ht="25.5">
      <c r="B72" s="2">
        <v>44882</v>
      </c>
      <c r="C72" s="3">
        <v>50719</v>
      </c>
      <c r="D72" s="3" t="s">
        <v>1029</v>
      </c>
      <c r="E72" s="3" t="s">
        <v>1030</v>
      </c>
      <c r="G72" s="4">
        <v>50000</v>
      </c>
      <c r="H72" s="4">
        <v>0</v>
      </c>
      <c r="I72" s="4">
        <v>166657021.34</v>
      </c>
    </row>
    <row r="73" spans="2:9" ht="25.5">
      <c r="B73" s="2">
        <v>44882</v>
      </c>
      <c r="C73" s="3">
        <v>50736</v>
      </c>
      <c r="D73" s="3" t="s">
        <v>1031</v>
      </c>
      <c r="E73" s="3" t="s">
        <v>1032</v>
      </c>
      <c r="G73" s="4">
        <v>50000</v>
      </c>
      <c r="H73" s="4">
        <v>0</v>
      </c>
      <c r="I73" s="4">
        <v>166707021.34</v>
      </c>
    </row>
    <row r="74" spans="2:9" ht="38.25">
      <c r="B74" s="2">
        <v>44882</v>
      </c>
      <c r="C74" s="3">
        <v>50765</v>
      </c>
      <c r="D74" s="3" t="s">
        <v>1033</v>
      </c>
      <c r="E74" s="3" t="s">
        <v>1034</v>
      </c>
      <c r="G74" s="4">
        <v>100000</v>
      </c>
      <c r="H74" s="4">
        <v>0</v>
      </c>
      <c r="I74" s="4">
        <v>166807021.34</v>
      </c>
    </row>
    <row r="75" spans="2:9" ht="38.25">
      <c r="B75" s="2">
        <v>44882</v>
      </c>
      <c r="C75" s="3">
        <v>50767</v>
      </c>
      <c r="D75" s="3" t="s">
        <v>1035</v>
      </c>
      <c r="E75" s="3" t="s">
        <v>1036</v>
      </c>
      <c r="G75" s="4">
        <v>100000</v>
      </c>
      <c r="H75" s="4">
        <v>0</v>
      </c>
      <c r="I75" s="4">
        <v>166907021.34</v>
      </c>
    </row>
    <row r="76" spans="2:9" ht="38.25">
      <c r="B76" s="2">
        <v>44882</v>
      </c>
      <c r="C76" s="3">
        <v>50773</v>
      </c>
      <c r="D76" s="3" t="s">
        <v>1037</v>
      </c>
      <c r="E76" s="3" t="s">
        <v>1038</v>
      </c>
      <c r="G76" s="4">
        <v>5000</v>
      </c>
      <c r="H76" s="4">
        <v>0</v>
      </c>
      <c r="I76" s="4">
        <v>166912021.34</v>
      </c>
    </row>
    <row r="77" spans="2:9" ht="38.25">
      <c r="B77" s="2">
        <v>44882</v>
      </c>
      <c r="C77" s="3">
        <v>50774</v>
      </c>
      <c r="D77" s="3" t="s">
        <v>1039</v>
      </c>
      <c r="E77" s="3" t="s">
        <v>1040</v>
      </c>
      <c r="G77" s="4">
        <v>5000</v>
      </c>
      <c r="H77" s="4">
        <v>0</v>
      </c>
      <c r="I77" s="4">
        <v>166917021.34</v>
      </c>
    </row>
    <row r="78" spans="2:9" ht="25.5">
      <c r="B78" s="2">
        <v>44882</v>
      </c>
      <c r="C78" s="3">
        <v>50818</v>
      </c>
      <c r="D78" s="3" t="s">
        <v>1041</v>
      </c>
      <c r="E78" s="3" t="s">
        <v>1042</v>
      </c>
      <c r="G78" s="4">
        <v>5000</v>
      </c>
      <c r="H78" s="4">
        <v>0</v>
      </c>
      <c r="I78" s="4">
        <v>166922021.34</v>
      </c>
    </row>
    <row r="79" spans="2:9" ht="63.75">
      <c r="B79" s="2">
        <v>44882</v>
      </c>
      <c r="C79" s="3">
        <v>51091</v>
      </c>
      <c r="D79" s="3" t="s">
        <v>1043</v>
      </c>
      <c r="E79" s="3" t="s">
        <v>1044</v>
      </c>
      <c r="G79" s="4">
        <v>0</v>
      </c>
      <c r="H79" s="4">
        <v>76079.49</v>
      </c>
      <c r="I79" s="4">
        <v>166845941.85</v>
      </c>
    </row>
    <row r="80" spans="2:9" ht="63.75">
      <c r="B80" s="2">
        <v>44882</v>
      </c>
      <c r="C80" s="3">
        <v>51091</v>
      </c>
      <c r="D80" s="3" t="s">
        <v>1043</v>
      </c>
      <c r="E80" s="3" t="s">
        <v>1044</v>
      </c>
      <c r="G80" s="4">
        <v>0</v>
      </c>
      <c r="H80" s="4">
        <v>0.01</v>
      </c>
      <c r="I80" s="4">
        <v>166845941.84</v>
      </c>
    </row>
    <row r="81" spans="2:9" ht="38.25">
      <c r="B81" s="2">
        <v>44883</v>
      </c>
      <c r="C81" s="3">
        <v>50852</v>
      </c>
      <c r="D81" s="3" t="s">
        <v>1045</v>
      </c>
      <c r="E81" s="3" t="s">
        <v>1046</v>
      </c>
      <c r="G81" s="4">
        <v>30000</v>
      </c>
      <c r="H81" s="4">
        <v>0</v>
      </c>
      <c r="I81" s="4">
        <v>166875941.84</v>
      </c>
    </row>
    <row r="82" spans="2:9" ht="25.5">
      <c r="B82" s="2">
        <v>44883</v>
      </c>
      <c r="C82" s="3">
        <v>50885</v>
      </c>
      <c r="D82" s="3" t="s">
        <v>1047</v>
      </c>
      <c r="E82" s="3" t="s">
        <v>1048</v>
      </c>
      <c r="G82" s="4">
        <v>280000</v>
      </c>
      <c r="H82" s="4">
        <v>0</v>
      </c>
      <c r="I82" s="4">
        <v>167155941.84</v>
      </c>
    </row>
    <row r="83" spans="2:9" ht="38.25">
      <c r="B83" s="2">
        <v>44883</v>
      </c>
      <c r="C83" s="3">
        <v>50912</v>
      </c>
      <c r="D83" s="3" t="s">
        <v>1049</v>
      </c>
      <c r="E83" s="3" t="s">
        <v>1050</v>
      </c>
      <c r="G83" s="4">
        <v>5000</v>
      </c>
      <c r="H83" s="4">
        <v>0</v>
      </c>
      <c r="I83" s="4">
        <v>167160941.84</v>
      </c>
    </row>
    <row r="84" spans="2:9" ht="38.25">
      <c r="B84" s="2">
        <v>44883</v>
      </c>
      <c r="C84" s="3">
        <v>50916</v>
      </c>
      <c r="D84" s="3" t="s">
        <v>1051</v>
      </c>
      <c r="E84" s="3" t="s">
        <v>1052</v>
      </c>
      <c r="G84" s="4">
        <v>30000</v>
      </c>
      <c r="H84" s="4">
        <v>0</v>
      </c>
      <c r="I84" s="4">
        <v>167190941.84</v>
      </c>
    </row>
    <row r="85" spans="2:9" ht="38.25">
      <c r="B85" s="2">
        <v>44886</v>
      </c>
      <c r="C85" s="3">
        <v>50929</v>
      </c>
      <c r="D85" s="3" t="s">
        <v>1053</v>
      </c>
      <c r="E85" s="3" t="s">
        <v>1054</v>
      </c>
      <c r="G85" s="4">
        <v>50000</v>
      </c>
      <c r="H85" s="4">
        <v>0</v>
      </c>
      <c r="I85" s="4">
        <v>167240941.84</v>
      </c>
    </row>
    <row r="86" spans="2:9" ht="25.5">
      <c r="B86" s="2">
        <v>44886</v>
      </c>
      <c r="C86" s="3">
        <v>50931</v>
      </c>
      <c r="D86" s="3" t="s">
        <v>1055</v>
      </c>
      <c r="E86" s="3" t="s">
        <v>1056</v>
      </c>
      <c r="G86" s="4">
        <v>30000</v>
      </c>
      <c r="H86" s="4">
        <v>0</v>
      </c>
      <c r="I86" s="4">
        <v>167270941.84</v>
      </c>
    </row>
    <row r="87" spans="2:9" ht="25.5">
      <c r="B87" s="2">
        <v>44886</v>
      </c>
      <c r="C87" s="3">
        <v>50934</v>
      </c>
      <c r="D87" s="3" t="s">
        <v>1057</v>
      </c>
      <c r="E87" s="3" t="s">
        <v>1058</v>
      </c>
      <c r="G87" s="4">
        <v>360000</v>
      </c>
      <c r="H87" s="4">
        <v>0</v>
      </c>
      <c r="I87" s="4">
        <v>167630941.84</v>
      </c>
    </row>
    <row r="88" spans="2:9" ht="38.25">
      <c r="B88" s="2">
        <v>44886</v>
      </c>
      <c r="C88" s="3">
        <v>50937</v>
      </c>
      <c r="D88" s="3" t="s">
        <v>1059</v>
      </c>
      <c r="E88" s="3" t="s">
        <v>1060</v>
      </c>
      <c r="G88" s="4">
        <v>5000</v>
      </c>
      <c r="H88" s="4">
        <v>0</v>
      </c>
      <c r="I88" s="4">
        <v>167635941.84</v>
      </c>
    </row>
    <row r="89" spans="2:9" ht="38.25">
      <c r="B89" s="2">
        <v>44886</v>
      </c>
      <c r="C89" s="3">
        <v>50940</v>
      </c>
      <c r="D89" s="3" t="s">
        <v>1061</v>
      </c>
      <c r="E89" s="3" t="s">
        <v>1062</v>
      </c>
      <c r="G89" s="4">
        <v>50000</v>
      </c>
      <c r="H89" s="4">
        <v>0</v>
      </c>
      <c r="I89" s="4">
        <v>167685941.84</v>
      </c>
    </row>
    <row r="90" spans="2:9" ht="38.25">
      <c r="B90" s="2">
        <v>44886</v>
      </c>
      <c r="C90" s="3">
        <v>50942</v>
      </c>
      <c r="D90" s="3" t="s">
        <v>1063</v>
      </c>
      <c r="E90" s="3" t="s">
        <v>1064</v>
      </c>
      <c r="G90" s="4">
        <v>50000</v>
      </c>
      <c r="H90" s="4">
        <v>0</v>
      </c>
      <c r="I90" s="4">
        <v>167735941.84</v>
      </c>
    </row>
    <row r="91" spans="2:9" ht="38.25">
      <c r="B91" s="2">
        <v>44886</v>
      </c>
      <c r="C91" s="3">
        <v>50944</v>
      </c>
      <c r="D91" s="3" t="s">
        <v>1065</v>
      </c>
      <c r="E91" s="3" t="s">
        <v>1066</v>
      </c>
      <c r="G91" s="4">
        <v>50000</v>
      </c>
      <c r="H91" s="4">
        <v>0</v>
      </c>
      <c r="I91" s="4">
        <v>167785941.84</v>
      </c>
    </row>
    <row r="92" spans="2:9" ht="38.25">
      <c r="B92" s="2">
        <v>44886</v>
      </c>
      <c r="C92" s="3">
        <v>50947</v>
      </c>
      <c r="D92" s="3" t="s">
        <v>1067</v>
      </c>
      <c r="E92" s="3" t="s">
        <v>1068</v>
      </c>
      <c r="G92" s="4">
        <v>50000</v>
      </c>
      <c r="H92" s="4">
        <v>0</v>
      </c>
      <c r="I92" s="4">
        <v>167835941.84</v>
      </c>
    </row>
    <row r="93" spans="2:9" ht="63.75">
      <c r="B93" s="2">
        <v>44887</v>
      </c>
      <c r="C93" s="3">
        <v>51011</v>
      </c>
      <c r="D93" s="3" t="s">
        <v>1069</v>
      </c>
      <c r="E93" s="3" t="s">
        <v>1070</v>
      </c>
      <c r="G93" s="4">
        <v>270000</v>
      </c>
      <c r="H93" s="4">
        <v>0</v>
      </c>
      <c r="I93" s="4">
        <v>168105941.84</v>
      </c>
    </row>
    <row r="94" spans="2:9" ht="25.5">
      <c r="B94" s="2">
        <v>44887</v>
      </c>
      <c r="C94" s="3">
        <v>51015</v>
      </c>
      <c r="D94" s="3" t="s">
        <v>1071</v>
      </c>
      <c r="E94" s="3" t="s">
        <v>1072</v>
      </c>
      <c r="G94" s="4">
        <v>60000</v>
      </c>
      <c r="H94" s="4">
        <v>0</v>
      </c>
      <c r="I94" s="4">
        <v>168165941.84</v>
      </c>
    </row>
    <row r="95" spans="2:9" ht="38.25">
      <c r="B95" s="2">
        <v>44887</v>
      </c>
      <c r="C95" s="3">
        <v>51032</v>
      </c>
      <c r="D95" s="3" t="s">
        <v>1073</v>
      </c>
      <c r="E95" s="3" t="s">
        <v>1074</v>
      </c>
      <c r="G95" s="4">
        <v>500000</v>
      </c>
      <c r="H95" s="4">
        <v>0</v>
      </c>
      <c r="I95" s="4">
        <v>168665941.84</v>
      </c>
    </row>
    <row r="96" spans="2:9" ht="25.5">
      <c r="B96" s="2">
        <v>44887</v>
      </c>
      <c r="C96" s="3">
        <v>51038</v>
      </c>
      <c r="D96" s="3" t="s">
        <v>1075</v>
      </c>
      <c r="E96" s="3" t="s">
        <v>1076</v>
      </c>
      <c r="G96" s="4">
        <v>30000</v>
      </c>
      <c r="H96" s="4">
        <v>0</v>
      </c>
      <c r="I96" s="4">
        <v>168695941.84</v>
      </c>
    </row>
    <row r="97" spans="2:9" ht="25.5">
      <c r="B97" s="2">
        <v>44887</v>
      </c>
      <c r="C97" s="3">
        <v>51042</v>
      </c>
      <c r="D97" s="3" t="s">
        <v>1077</v>
      </c>
      <c r="E97" s="3" t="s">
        <v>1078</v>
      </c>
      <c r="G97" s="4">
        <v>50000</v>
      </c>
      <c r="H97" s="4">
        <v>0</v>
      </c>
      <c r="I97" s="4">
        <v>168745941.84</v>
      </c>
    </row>
    <row r="98" spans="2:9" ht="38.25">
      <c r="B98" s="2">
        <v>44887</v>
      </c>
      <c r="C98" s="3">
        <v>51072</v>
      </c>
      <c r="D98" s="3" t="s">
        <v>1079</v>
      </c>
      <c r="E98" s="3" t="s">
        <v>1080</v>
      </c>
      <c r="G98" s="4">
        <v>5000</v>
      </c>
      <c r="H98" s="4">
        <v>0</v>
      </c>
      <c r="I98" s="4">
        <v>168750941.84</v>
      </c>
    </row>
    <row r="99" spans="2:9" ht="38.25">
      <c r="B99" s="2">
        <v>44887</v>
      </c>
      <c r="C99" s="3">
        <v>51072</v>
      </c>
      <c r="D99" s="3" t="s">
        <v>1079</v>
      </c>
      <c r="E99" s="3" t="s">
        <v>1080</v>
      </c>
      <c r="G99" s="4">
        <v>5000</v>
      </c>
      <c r="H99" s="4">
        <v>0</v>
      </c>
      <c r="I99" s="4">
        <v>168755941.84</v>
      </c>
    </row>
    <row r="100" spans="2:9" ht="25.5">
      <c r="B100" s="2">
        <v>44888</v>
      </c>
      <c r="C100" s="3">
        <v>51061</v>
      </c>
      <c r="D100" s="3" t="s">
        <v>1081</v>
      </c>
      <c r="E100" s="3" t="s">
        <v>1082</v>
      </c>
      <c r="G100" s="4">
        <v>50000</v>
      </c>
      <c r="H100" s="4">
        <v>0</v>
      </c>
      <c r="I100" s="4">
        <v>168805941.84</v>
      </c>
    </row>
    <row r="101" spans="2:9" ht="25.5">
      <c r="B101" s="2">
        <v>44888</v>
      </c>
      <c r="C101" s="3">
        <v>51063</v>
      </c>
      <c r="D101" s="3" t="s">
        <v>1083</v>
      </c>
      <c r="E101" s="3" t="s">
        <v>1084</v>
      </c>
      <c r="G101" s="4">
        <v>5000</v>
      </c>
      <c r="H101" s="4">
        <v>0</v>
      </c>
      <c r="I101" s="4">
        <v>168810941.84</v>
      </c>
    </row>
    <row r="102" spans="2:9" ht="38.25">
      <c r="B102" s="2">
        <v>44888</v>
      </c>
      <c r="C102" s="3">
        <v>51066</v>
      </c>
      <c r="D102" s="3" t="s">
        <v>1085</v>
      </c>
      <c r="E102" s="3" t="s">
        <v>1086</v>
      </c>
      <c r="G102" s="4">
        <v>120000</v>
      </c>
      <c r="H102" s="4">
        <v>0</v>
      </c>
      <c r="I102" s="4">
        <v>168930941.84</v>
      </c>
    </row>
    <row r="103" spans="2:9" ht="38.25">
      <c r="B103" s="2">
        <v>44888</v>
      </c>
      <c r="C103" s="3">
        <v>51068</v>
      </c>
      <c r="D103" s="3" t="s">
        <v>1087</v>
      </c>
      <c r="E103" s="3" t="s">
        <v>1088</v>
      </c>
      <c r="G103" s="4">
        <v>90000</v>
      </c>
      <c r="H103" s="4">
        <v>0</v>
      </c>
      <c r="I103" s="4">
        <v>169020941.84</v>
      </c>
    </row>
    <row r="104" spans="2:9" ht="25.5">
      <c r="B104" s="2">
        <v>44888</v>
      </c>
      <c r="C104" s="3">
        <v>51082</v>
      </c>
      <c r="D104" s="3" t="s">
        <v>1089</v>
      </c>
      <c r="E104" s="3" t="s">
        <v>1090</v>
      </c>
      <c r="G104" s="4">
        <v>50000</v>
      </c>
      <c r="H104" s="4">
        <v>0</v>
      </c>
      <c r="I104" s="4">
        <v>169070941.84</v>
      </c>
    </row>
    <row r="105" spans="2:9" ht="25.5">
      <c r="B105" s="2">
        <v>44888</v>
      </c>
      <c r="C105" s="3">
        <v>51085</v>
      </c>
      <c r="D105" s="3" t="s">
        <v>1091</v>
      </c>
      <c r="E105" s="3" t="s">
        <v>1092</v>
      </c>
      <c r="G105" s="4">
        <v>50000</v>
      </c>
      <c r="H105" s="4">
        <v>0</v>
      </c>
      <c r="I105" s="4">
        <v>169120941.84</v>
      </c>
    </row>
    <row r="106" spans="2:9" ht="25.5">
      <c r="B106" s="2">
        <v>44888</v>
      </c>
      <c r="C106" s="3">
        <v>51088</v>
      </c>
      <c r="D106" s="3" t="s">
        <v>1093</v>
      </c>
      <c r="E106" s="3" t="s">
        <v>1094</v>
      </c>
      <c r="G106" s="4">
        <v>5000</v>
      </c>
      <c r="H106" s="4">
        <v>0</v>
      </c>
      <c r="I106" s="4">
        <v>169125941.84</v>
      </c>
    </row>
    <row r="107" spans="2:9" ht="38.25">
      <c r="B107" s="2">
        <v>44888</v>
      </c>
      <c r="C107" s="3">
        <v>51097</v>
      </c>
      <c r="D107" s="3" t="s">
        <v>1095</v>
      </c>
      <c r="E107" s="3" t="s">
        <v>1096</v>
      </c>
      <c r="G107" s="4">
        <v>50000</v>
      </c>
      <c r="H107" s="4">
        <v>0</v>
      </c>
      <c r="I107" s="4">
        <v>169175941.84</v>
      </c>
    </row>
    <row r="108" spans="2:9" ht="38.25">
      <c r="B108" s="2">
        <v>44888</v>
      </c>
      <c r="C108" s="3">
        <v>51098</v>
      </c>
      <c r="D108" s="3" t="s">
        <v>1097</v>
      </c>
      <c r="E108" s="3" t="s">
        <v>1098</v>
      </c>
      <c r="G108" s="4">
        <v>50000</v>
      </c>
      <c r="H108" s="4">
        <v>0</v>
      </c>
      <c r="I108" s="4">
        <v>169225941.84</v>
      </c>
    </row>
    <row r="109" spans="2:9" ht="25.5">
      <c r="B109" s="2">
        <v>44889</v>
      </c>
      <c r="C109" s="3">
        <v>51101</v>
      </c>
      <c r="D109" s="3" t="s">
        <v>1099</v>
      </c>
      <c r="E109" s="3" t="s">
        <v>1100</v>
      </c>
      <c r="G109" s="4">
        <v>260000</v>
      </c>
      <c r="H109" s="4">
        <v>0</v>
      </c>
      <c r="I109" s="4">
        <v>169485941.84</v>
      </c>
    </row>
    <row r="110" spans="2:9" ht="38.25">
      <c r="B110" s="2">
        <v>44889</v>
      </c>
      <c r="C110" s="3">
        <v>51103</v>
      </c>
      <c r="D110" s="3" t="s">
        <v>1101</v>
      </c>
      <c r="E110" s="3" t="s">
        <v>1102</v>
      </c>
      <c r="G110" s="4">
        <v>5000</v>
      </c>
      <c r="H110" s="4">
        <v>0</v>
      </c>
      <c r="I110" s="4">
        <v>169490941.84</v>
      </c>
    </row>
    <row r="111" spans="2:9" ht="25.5">
      <c r="B111" s="2">
        <v>44890</v>
      </c>
      <c r="C111" s="3">
        <v>51155</v>
      </c>
      <c r="D111" s="3" t="s">
        <v>1103</v>
      </c>
      <c r="E111" s="3" t="s">
        <v>1104</v>
      </c>
      <c r="G111" s="4">
        <v>10000</v>
      </c>
      <c r="H111" s="4">
        <v>0</v>
      </c>
      <c r="I111" s="4">
        <v>169500941.84</v>
      </c>
    </row>
    <row r="112" spans="2:9" ht="25.5">
      <c r="B112" s="2">
        <v>44890</v>
      </c>
      <c r="C112" s="3">
        <v>51157</v>
      </c>
      <c r="D112" s="3" t="s">
        <v>1105</v>
      </c>
      <c r="E112" s="3" t="s">
        <v>1106</v>
      </c>
      <c r="G112" s="4">
        <v>195000</v>
      </c>
      <c r="H112" s="4">
        <v>0</v>
      </c>
      <c r="I112" s="4">
        <v>169695941.84</v>
      </c>
    </row>
    <row r="113" spans="2:9" ht="38.25">
      <c r="B113" s="2">
        <v>44890</v>
      </c>
      <c r="C113" s="3">
        <v>51181</v>
      </c>
      <c r="D113" s="3" t="s">
        <v>1107</v>
      </c>
      <c r="E113" s="3" t="s">
        <v>1108</v>
      </c>
      <c r="G113" s="4">
        <v>5000</v>
      </c>
      <c r="H113" s="4">
        <v>0</v>
      </c>
      <c r="I113" s="4">
        <v>169700941.84</v>
      </c>
    </row>
    <row r="114" spans="2:9" ht="38.25">
      <c r="B114" s="2">
        <v>44890</v>
      </c>
      <c r="C114" s="3">
        <v>51185</v>
      </c>
      <c r="D114" s="3" t="s">
        <v>1109</v>
      </c>
      <c r="E114" s="3" t="s">
        <v>1110</v>
      </c>
      <c r="G114" s="4">
        <v>30000</v>
      </c>
      <c r="H114" s="4">
        <v>0</v>
      </c>
      <c r="I114" s="4">
        <v>169730941.84</v>
      </c>
    </row>
    <row r="115" spans="2:9" ht="38.25">
      <c r="B115" s="2">
        <v>44890</v>
      </c>
      <c r="C115" s="3">
        <v>51248</v>
      </c>
      <c r="D115" s="3" t="s">
        <v>1111</v>
      </c>
      <c r="E115" s="3" t="s">
        <v>1112</v>
      </c>
      <c r="G115" s="4">
        <v>698.95</v>
      </c>
      <c r="H115" s="4">
        <v>0</v>
      </c>
      <c r="I115" s="4">
        <v>169731640.79</v>
      </c>
    </row>
    <row r="116" spans="2:9" ht="25.5">
      <c r="B116" s="2">
        <v>44893</v>
      </c>
      <c r="C116" s="3">
        <v>51211</v>
      </c>
      <c r="D116" s="3" t="s">
        <v>1113</v>
      </c>
      <c r="E116" s="3" t="s">
        <v>1114</v>
      </c>
      <c r="G116" s="4">
        <v>5000</v>
      </c>
      <c r="H116" s="4">
        <v>0</v>
      </c>
      <c r="I116" s="4">
        <v>169736640.79</v>
      </c>
    </row>
    <row r="117" spans="2:9" ht="38.25">
      <c r="B117" s="2">
        <v>44893</v>
      </c>
      <c r="C117" s="3">
        <v>51214</v>
      </c>
      <c r="D117" s="3" t="s">
        <v>1115</v>
      </c>
      <c r="E117" s="3" t="s">
        <v>1116</v>
      </c>
      <c r="G117" s="4">
        <v>5000</v>
      </c>
      <c r="H117" s="4">
        <v>0</v>
      </c>
      <c r="I117" s="4">
        <v>169741640.79</v>
      </c>
    </row>
    <row r="118" spans="2:9" ht="38.25">
      <c r="B118" s="2">
        <v>44893</v>
      </c>
      <c r="C118" s="3">
        <v>51219</v>
      </c>
      <c r="D118" s="3" t="s">
        <v>1117</v>
      </c>
      <c r="E118" s="3" t="s">
        <v>1118</v>
      </c>
      <c r="G118" s="4">
        <v>35000</v>
      </c>
      <c r="H118" s="4">
        <v>0</v>
      </c>
      <c r="I118" s="4">
        <v>169776640.79</v>
      </c>
    </row>
    <row r="119" spans="2:9" ht="25.5">
      <c r="B119" s="2">
        <v>44893</v>
      </c>
      <c r="C119" s="3">
        <v>51232</v>
      </c>
      <c r="D119" s="3" t="s">
        <v>1119</v>
      </c>
      <c r="E119" s="3" t="s">
        <v>1120</v>
      </c>
      <c r="G119" s="4">
        <v>10000</v>
      </c>
      <c r="H119" s="4">
        <v>0</v>
      </c>
      <c r="I119" s="4">
        <v>169786640.79</v>
      </c>
    </row>
    <row r="120" spans="2:9" ht="25.5">
      <c r="B120" s="2">
        <v>44893</v>
      </c>
      <c r="C120" s="3">
        <v>51246</v>
      </c>
      <c r="D120" s="3" t="s">
        <v>1121</v>
      </c>
      <c r="E120" s="3" t="s">
        <v>1122</v>
      </c>
      <c r="G120" s="4">
        <v>50000</v>
      </c>
      <c r="H120" s="4">
        <v>0</v>
      </c>
      <c r="I120" s="4">
        <v>169836640.79</v>
      </c>
    </row>
    <row r="121" spans="2:9" ht="38.25">
      <c r="B121" s="2">
        <v>44893</v>
      </c>
      <c r="C121" s="3">
        <v>51254</v>
      </c>
      <c r="D121" s="3" t="s">
        <v>1123</v>
      </c>
      <c r="E121" s="3" t="s">
        <v>1124</v>
      </c>
      <c r="G121" s="4">
        <v>5000</v>
      </c>
      <c r="H121" s="4">
        <v>0</v>
      </c>
      <c r="I121" s="4">
        <v>169841640.79</v>
      </c>
    </row>
    <row r="122" spans="2:9" ht="38.25">
      <c r="B122" s="2">
        <v>44893</v>
      </c>
      <c r="C122" s="3">
        <v>51257</v>
      </c>
      <c r="D122" s="3" t="s">
        <v>1125</v>
      </c>
      <c r="E122" s="3" t="s">
        <v>1126</v>
      </c>
      <c r="G122" s="4">
        <v>50000</v>
      </c>
      <c r="H122" s="4">
        <v>0</v>
      </c>
      <c r="I122" s="4">
        <v>169891640.79</v>
      </c>
    </row>
    <row r="123" spans="2:9" ht="25.5">
      <c r="B123" s="2">
        <v>44894</v>
      </c>
      <c r="C123" s="3">
        <v>51346</v>
      </c>
      <c r="D123" s="3" t="s">
        <v>1127</v>
      </c>
      <c r="E123" s="3" t="s">
        <v>1128</v>
      </c>
      <c r="G123" s="4">
        <v>30000</v>
      </c>
      <c r="H123" s="4">
        <v>0</v>
      </c>
      <c r="I123" s="4">
        <v>169921640.79</v>
      </c>
    </row>
    <row r="124" spans="2:9" ht="25.5">
      <c r="B124" s="2">
        <v>44894</v>
      </c>
      <c r="C124" s="3">
        <v>51350</v>
      </c>
      <c r="D124" s="3" t="s">
        <v>1129</v>
      </c>
      <c r="E124" s="3" t="s">
        <v>1130</v>
      </c>
      <c r="G124" s="4">
        <v>5000</v>
      </c>
      <c r="H124" s="4">
        <v>0</v>
      </c>
      <c r="I124" s="4">
        <v>169926640.79</v>
      </c>
    </row>
    <row r="125" spans="2:9" ht="25.5">
      <c r="B125" s="2">
        <v>44894</v>
      </c>
      <c r="C125" s="3">
        <v>51353</v>
      </c>
      <c r="D125" s="3" t="s">
        <v>1131</v>
      </c>
      <c r="E125" s="3" t="s">
        <v>1132</v>
      </c>
      <c r="G125" s="4">
        <v>5000</v>
      </c>
      <c r="H125" s="4">
        <v>0</v>
      </c>
      <c r="I125" s="4">
        <v>169931640.79</v>
      </c>
    </row>
    <row r="126" spans="2:9" ht="38.25">
      <c r="B126" s="2">
        <v>44894</v>
      </c>
      <c r="C126" s="3">
        <v>51378</v>
      </c>
      <c r="D126" s="3" t="s">
        <v>1133</v>
      </c>
      <c r="E126" s="3" t="s">
        <v>1134</v>
      </c>
      <c r="G126" s="4">
        <v>125000</v>
      </c>
      <c r="H126" s="4">
        <v>0</v>
      </c>
      <c r="I126" s="4">
        <v>170056640.79</v>
      </c>
    </row>
    <row r="127" spans="2:9" ht="25.5">
      <c r="B127" s="2">
        <v>44895</v>
      </c>
      <c r="C127" s="3">
        <v>51376</v>
      </c>
      <c r="D127" s="3" t="s">
        <v>1135</v>
      </c>
      <c r="E127" s="3" t="s">
        <v>1136</v>
      </c>
      <c r="G127" s="4">
        <v>0</v>
      </c>
      <c r="H127" s="4">
        <v>0</v>
      </c>
      <c r="I127" s="4">
        <v>170056640.79</v>
      </c>
    </row>
    <row r="128" spans="2:9" ht="25.5">
      <c r="B128" s="2">
        <v>44895</v>
      </c>
      <c r="C128" s="3">
        <v>51389</v>
      </c>
      <c r="D128" s="3" t="s">
        <v>1137</v>
      </c>
      <c r="E128" s="3" t="s">
        <v>1138</v>
      </c>
      <c r="G128" s="4">
        <v>5000</v>
      </c>
      <c r="H128" s="4">
        <v>0</v>
      </c>
      <c r="I128" s="4">
        <v>170061640.79</v>
      </c>
    </row>
    <row r="129" spans="2:9" ht="38.25">
      <c r="B129" s="2">
        <v>44895</v>
      </c>
      <c r="C129" s="3">
        <v>51454</v>
      </c>
      <c r="D129" s="3" t="s">
        <v>1139</v>
      </c>
      <c r="E129" s="3" t="s">
        <v>1140</v>
      </c>
      <c r="G129" s="4">
        <v>400000</v>
      </c>
      <c r="H129" s="4">
        <v>0</v>
      </c>
      <c r="I129" s="4">
        <v>170461640.79</v>
      </c>
    </row>
    <row r="130" spans="2:9" ht="38.25">
      <c r="B130" s="2">
        <v>44895</v>
      </c>
      <c r="C130" s="3">
        <v>51458</v>
      </c>
      <c r="D130" s="3" t="s">
        <v>1141</v>
      </c>
      <c r="E130" s="3" t="s">
        <v>1142</v>
      </c>
      <c r="G130" s="4">
        <v>20000</v>
      </c>
      <c r="H130" s="4">
        <v>0</v>
      </c>
      <c r="I130" s="4">
        <v>170481640.79</v>
      </c>
    </row>
    <row r="131" spans="2:9" ht="38.25">
      <c r="B131" s="2">
        <v>44895</v>
      </c>
      <c r="C131" s="3">
        <v>51468</v>
      </c>
      <c r="D131" s="3" t="s">
        <v>1143</v>
      </c>
      <c r="E131" s="3" t="s">
        <v>1144</v>
      </c>
      <c r="G131" s="4">
        <v>50000</v>
      </c>
      <c r="H131" s="4">
        <v>0</v>
      </c>
      <c r="I131" s="4">
        <v>170531640.79</v>
      </c>
    </row>
    <row r="132" spans="2:9" ht="25.5">
      <c r="B132" s="2">
        <v>44895</v>
      </c>
      <c r="C132" s="3">
        <v>51481</v>
      </c>
      <c r="D132" s="3" t="s">
        <v>1145</v>
      </c>
      <c r="E132" s="3" t="s">
        <v>1146</v>
      </c>
      <c r="G132" s="4">
        <v>50000</v>
      </c>
      <c r="H132" s="4">
        <v>0</v>
      </c>
      <c r="I132" s="4">
        <v>170581640.79</v>
      </c>
    </row>
    <row r="133" spans="2:9" ht="25.5">
      <c r="B133" s="2">
        <v>44895</v>
      </c>
      <c r="C133" s="3">
        <v>51483</v>
      </c>
      <c r="D133" s="3" t="s">
        <v>1147</v>
      </c>
      <c r="E133" s="3" t="s">
        <v>1148</v>
      </c>
      <c r="G133" s="4">
        <v>50000</v>
      </c>
      <c r="H133" s="4">
        <v>0</v>
      </c>
      <c r="I133" s="4">
        <v>170631640.79</v>
      </c>
    </row>
    <row r="134" spans="2:9" ht="38.25">
      <c r="B134" s="2">
        <v>44895</v>
      </c>
      <c r="C134" s="3">
        <v>51485</v>
      </c>
      <c r="D134" s="3" t="s">
        <v>1149</v>
      </c>
      <c r="E134" s="3" t="s">
        <v>1150</v>
      </c>
      <c r="G134" s="4">
        <v>25000</v>
      </c>
      <c r="H134" s="4">
        <v>0</v>
      </c>
      <c r="I134" s="4">
        <v>170656640.79</v>
      </c>
    </row>
    <row r="135" spans="2:9" ht="38.25">
      <c r="B135" s="2">
        <v>44895</v>
      </c>
      <c r="C135" s="3">
        <v>51487</v>
      </c>
      <c r="D135" s="3" t="s">
        <v>1151</v>
      </c>
      <c r="E135" s="3" t="s">
        <v>1152</v>
      </c>
      <c r="G135" s="4">
        <v>14000</v>
      </c>
      <c r="H135" s="4">
        <v>0</v>
      </c>
      <c r="I135" s="4">
        <v>170670640.79</v>
      </c>
    </row>
    <row r="136" spans="2:9" ht="38.25">
      <c r="B136" s="2">
        <v>44895</v>
      </c>
      <c r="C136" s="3">
        <v>51489</v>
      </c>
      <c r="D136" s="3" t="s">
        <v>1153</v>
      </c>
      <c r="E136" s="3" t="s">
        <v>1154</v>
      </c>
      <c r="G136" s="4">
        <v>14000</v>
      </c>
      <c r="H136" s="4">
        <v>0</v>
      </c>
      <c r="I136" s="4">
        <v>170684640.79</v>
      </c>
    </row>
    <row r="137" spans="2:9" ht="25.5">
      <c r="B137" s="2">
        <v>44895</v>
      </c>
      <c r="C137" s="3">
        <v>51493</v>
      </c>
      <c r="D137" s="3" t="s">
        <v>1155</v>
      </c>
      <c r="E137" s="3" t="s">
        <v>1156</v>
      </c>
      <c r="G137" s="4">
        <v>150000</v>
      </c>
      <c r="H137" s="4">
        <v>0</v>
      </c>
      <c r="I137" s="4">
        <v>170834640.79</v>
      </c>
    </row>
    <row r="138" spans="2:9" ht="38.25">
      <c r="B138" s="2">
        <v>44895</v>
      </c>
      <c r="C138" s="3">
        <v>51496</v>
      </c>
      <c r="D138" s="3" t="s">
        <v>1157</v>
      </c>
      <c r="E138" s="3" t="s">
        <v>1158</v>
      </c>
      <c r="G138" s="4">
        <v>50000</v>
      </c>
      <c r="H138" s="4">
        <v>0</v>
      </c>
      <c r="I138" s="4">
        <v>170884640.79</v>
      </c>
    </row>
    <row r="139" spans="2:9" ht="25.5">
      <c r="B139" s="2">
        <v>44895</v>
      </c>
      <c r="C139" s="3">
        <v>51505</v>
      </c>
      <c r="D139" s="3" t="s">
        <v>1159</v>
      </c>
      <c r="E139" s="3" t="s">
        <v>1160</v>
      </c>
      <c r="G139" s="4">
        <v>500000</v>
      </c>
      <c r="H139" s="4">
        <v>0</v>
      </c>
      <c r="I139" s="4">
        <v>171384640.79</v>
      </c>
    </row>
    <row r="140" spans="2:9" ht="38.25">
      <c r="B140" s="2">
        <v>44895</v>
      </c>
      <c r="C140" s="3">
        <v>51558</v>
      </c>
      <c r="D140" s="3" t="s">
        <v>1161</v>
      </c>
      <c r="E140" s="3" t="s">
        <v>1162</v>
      </c>
      <c r="G140" s="4">
        <v>0</v>
      </c>
      <c r="H140" s="4">
        <v>575.76</v>
      </c>
      <c r="I140" s="4">
        <v>171384065.03</v>
      </c>
    </row>
    <row r="141" ht="10.15" customHeight="1"/>
    <row r="142" spans="6:9" ht="18" customHeight="1">
      <c r="F142" s="176" t="s">
        <v>1163</v>
      </c>
      <c r="G142" s="174"/>
      <c r="H142" s="174"/>
      <c r="I142" s="174"/>
    </row>
    <row r="143" ht="0.95" customHeight="1"/>
    <row r="144" spans="6:9" ht="18" customHeight="1">
      <c r="F144" s="176" t="s">
        <v>1164</v>
      </c>
      <c r="G144" s="174"/>
      <c r="H144" s="174"/>
      <c r="I144" s="174"/>
    </row>
    <row r="145" spans="6:9" ht="18" customHeight="1">
      <c r="F145" s="176" t="s">
        <v>1165</v>
      </c>
      <c r="G145" s="174"/>
      <c r="H145" s="174"/>
      <c r="I145" s="174"/>
    </row>
    <row r="146" ht="20.1" customHeight="1"/>
    <row r="149" spans="2:11" ht="15.75">
      <c r="B149" s="153" t="s">
        <v>1166</v>
      </c>
      <c r="C149" s="7"/>
      <c r="D149" s="8"/>
      <c r="E149" s="8"/>
      <c r="F149" s="8"/>
      <c r="G149" s="8"/>
      <c r="H149" s="8"/>
      <c r="I149" s="8"/>
      <c r="J149" s="8"/>
      <c r="K149" s="9"/>
    </row>
    <row r="150" spans="2:11" ht="15.75">
      <c r="B150" s="10"/>
      <c r="C150" s="80"/>
      <c r="D150" s="80"/>
      <c r="E150" s="80"/>
      <c r="F150" s="80"/>
      <c r="G150" s="80"/>
      <c r="H150" s="80"/>
      <c r="I150" s="80"/>
      <c r="J150" s="80"/>
      <c r="K150" s="11"/>
    </row>
    <row r="151" spans="2:11" ht="15.75">
      <c r="B151" s="10"/>
      <c r="C151" s="80"/>
      <c r="D151" s="80"/>
      <c r="E151" s="80"/>
      <c r="F151" s="80"/>
      <c r="G151" s="80"/>
      <c r="H151" s="80"/>
      <c r="I151" s="80"/>
      <c r="J151" s="80"/>
      <c r="K151" s="11"/>
    </row>
    <row r="152" spans="2:11" ht="15.75">
      <c r="B152" s="10"/>
      <c r="C152" s="80"/>
      <c r="D152" s="80"/>
      <c r="E152" s="80"/>
      <c r="F152" s="80"/>
      <c r="G152" s="80"/>
      <c r="H152" s="80"/>
      <c r="I152" s="80"/>
      <c r="J152" s="80"/>
      <c r="K152" s="11"/>
    </row>
    <row r="153" spans="2:11" ht="15.75">
      <c r="B153" s="10"/>
      <c r="C153" s="80"/>
      <c r="D153" s="80"/>
      <c r="E153" s="80"/>
      <c r="F153" s="80"/>
      <c r="G153" s="80"/>
      <c r="H153" s="80"/>
      <c r="I153" s="80"/>
      <c r="J153" s="80"/>
      <c r="K153" s="11"/>
    </row>
    <row r="154" spans="2:11" ht="15.75">
      <c r="B154" s="10"/>
      <c r="C154" s="80"/>
      <c r="D154" s="80"/>
      <c r="E154" s="80"/>
      <c r="F154" s="80"/>
      <c r="G154" s="80"/>
      <c r="H154" s="80"/>
      <c r="I154" s="80"/>
      <c r="J154" s="80"/>
      <c r="K154" s="11"/>
    </row>
    <row r="155" spans="2:11" ht="15.75">
      <c r="B155" s="177" t="s">
        <v>552</v>
      </c>
      <c r="C155" s="178"/>
      <c r="D155" s="178"/>
      <c r="E155" s="178"/>
      <c r="F155" s="178"/>
      <c r="G155" s="178"/>
      <c r="H155" s="178"/>
      <c r="I155" s="178"/>
      <c r="J155" s="178"/>
      <c r="K155" s="179"/>
    </row>
    <row r="156" spans="2:11" ht="15">
      <c r="B156" s="180" t="s">
        <v>1167</v>
      </c>
      <c r="C156" s="181"/>
      <c r="D156" s="181"/>
      <c r="E156" s="181"/>
      <c r="F156" s="181"/>
      <c r="G156" s="181"/>
      <c r="H156" s="181"/>
      <c r="I156" s="181"/>
      <c r="J156" s="181"/>
      <c r="K156" s="182"/>
    </row>
    <row r="157" spans="2:11" ht="15.75">
      <c r="B157" s="12"/>
      <c r="C157" s="84"/>
      <c r="D157" s="84"/>
      <c r="E157" s="84"/>
      <c r="F157" s="84"/>
      <c r="G157" s="84"/>
      <c r="H157" s="84"/>
      <c r="I157" s="84"/>
      <c r="J157" s="84"/>
      <c r="K157" s="13"/>
    </row>
    <row r="158" spans="2:11" ht="15.75">
      <c r="B158" s="12"/>
      <c r="C158" s="84"/>
      <c r="D158" s="84"/>
      <c r="E158" s="84"/>
      <c r="F158" s="84"/>
      <c r="G158" s="84"/>
      <c r="H158" s="84"/>
      <c r="I158" s="84"/>
      <c r="J158" s="84"/>
      <c r="K158" s="13"/>
    </row>
    <row r="159" spans="2:11" ht="15.75">
      <c r="B159" s="10"/>
      <c r="C159" s="86" t="s">
        <v>554</v>
      </c>
      <c r="D159" s="86"/>
      <c r="E159" s="86"/>
      <c r="F159" s="86"/>
      <c r="G159" s="86"/>
      <c r="H159" s="86"/>
      <c r="I159" s="86"/>
      <c r="J159" s="86"/>
      <c r="K159" s="14"/>
    </row>
    <row r="160" spans="2:11" ht="15.75">
      <c r="B160" s="10"/>
      <c r="C160" s="88" t="s">
        <v>1168</v>
      </c>
      <c r="D160" s="88"/>
      <c r="E160" s="89"/>
      <c r="F160" s="89"/>
      <c r="G160" s="89"/>
      <c r="H160" s="89"/>
      <c r="I160" s="88" t="s">
        <v>556</v>
      </c>
      <c r="J160" s="88"/>
      <c r="K160" s="15" t="s">
        <v>1169</v>
      </c>
    </row>
    <row r="161" spans="2:11" ht="15.75">
      <c r="B161" s="10"/>
      <c r="C161" s="91" t="s">
        <v>558</v>
      </c>
      <c r="D161" s="16" t="s">
        <v>559</v>
      </c>
      <c r="E161" s="17"/>
      <c r="F161" s="92"/>
      <c r="G161" s="23"/>
      <c r="H161" s="91"/>
      <c r="I161" s="91"/>
      <c r="J161" s="92"/>
      <c r="K161" s="22"/>
    </row>
    <row r="162" spans="2:11" ht="15.75">
      <c r="B162" s="10"/>
      <c r="C162" s="91" t="s">
        <v>560</v>
      </c>
      <c r="D162" s="94"/>
      <c r="E162" s="95"/>
      <c r="F162" s="92"/>
      <c r="G162" s="19"/>
      <c r="H162" s="91" t="s">
        <v>1170</v>
      </c>
      <c r="I162" s="91"/>
      <c r="J162" s="92"/>
      <c r="K162" s="22"/>
    </row>
    <row r="163" spans="2:11" ht="16.5" thickBot="1">
      <c r="B163" s="140"/>
      <c r="C163" s="141"/>
      <c r="D163" s="142"/>
      <c r="E163" s="143"/>
      <c r="F163" s="144"/>
      <c r="G163" s="145"/>
      <c r="H163" s="141"/>
      <c r="I163" s="141"/>
      <c r="J163" s="144"/>
      <c r="K163" s="146"/>
    </row>
    <row r="164" spans="2:11" ht="16.5" thickTop="1">
      <c r="B164" s="27"/>
      <c r="C164" s="100"/>
      <c r="D164" s="100"/>
      <c r="E164" s="100"/>
      <c r="F164" s="100"/>
      <c r="G164" s="100"/>
      <c r="H164" s="100"/>
      <c r="I164" s="100"/>
      <c r="J164" s="100"/>
      <c r="K164" s="34"/>
    </row>
    <row r="165" spans="2:11" ht="15.75">
      <c r="B165" s="27"/>
      <c r="C165" s="100"/>
      <c r="D165" s="100"/>
      <c r="E165" s="100"/>
      <c r="F165" s="100"/>
      <c r="G165" s="100"/>
      <c r="H165" s="100"/>
      <c r="I165" s="100"/>
      <c r="J165" s="100"/>
      <c r="K165" s="28" t="s">
        <v>562</v>
      </c>
    </row>
    <row r="166" spans="2:11" ht="15.75">
      <c r="B166" s="27"/>
      <c r="C166" s="102" t="s">
        <v>563</v>
      </c>
      <c r="D166" s="102"/>
      <c r="E166" s="102"/>
      <c r="F166" s="102"/>
      <c r="G166" s="102"/>
      <c r="H166" s="172"/>
      <c r="I166" s="172"/>
      <c r="J166" s="172"/>
      <c r="K166" s="29">
        <v>164690621.16</v>
      </c>
    </row>
    <row r="167" spans="2:11" ht="15.75">
      <c r="B167" s="27"/>
      <c r="C167" s="100"/>
      <c r="D167" s="100"/>
      <c r="E167" s="100"/>
      <c r="F167" s="100"/>
      <c r="G167" s="100"/>
      <c r="H167" s="100"/>
      <c r="I167" s="100"/>
      <c r="J167" s="100"/>
      <c r="K167" s="29"/>
    </row>
    <row r="168" spans="2:11" ht="15.75">
      <c r="B168" s="27"/>
      <c r="C168" s="104" t="s">
        <v>564</v>
      </c>
      <c r="D168" s="104"/>
      <c r="E168" s="104"/>
      <c r="F168" s="104"/>
      <c r="G168" s="104"/>
      <c r="H168" s="100"/>
      <c r="I168" s="100"/>
      <c r="J168" s="100"/>
      <c r="K168" s="29"/>
    </row>
    <row r="169" spans="2:11" ht="15.75">
      <c r="B169" s="27"/>
      <c r="C169" s="100" t="s">
        <v>895</v>
      </c>
      <c r="D169" s="100"/>
      <c r="E169" s="100"/>
      <c r="F169" s="100"/>
      <c r="G169" s="100"/>
      <c r="H169" s="183"/>
      <c r="I169" s="183"/>
      <c r="J169" s="183"/>
      <c r="K169" s="29">
        <v>9699000</v>
      </c>
    </row>
    <row r="170" spans="2:11" ht="15.75">
      <c r="B170" s="27"/>
      <c r="C170" s="100" t="s">
        <v>1171</v>
      </c>
      <c r="D170" s="100"/>
      <c r="E170" s="100"/>
      <c r="F170" s="100"/>
      <c r="G170" s="100"/>
      <c r="H170" s="105"/>
      <c r="I170" s="105"/>
      <c r="J170" s="105"/>
      <c r="K170" s="29">
        <v>160500</v>
      </c>
    </row>
    <row r="171" spans="2:11" ht="15.75">
      <c r="B171" s="27"/>
      <c r="C171" s="100" t="s">
        <v>1172</v>
      </c>
      <c r="D171" s="100"/>
      <c r="E171" s="100"/>
      <c r="F171" s="100"/>
      <c r="G171" s="100"/>
      <c r="H171" s="172"/>
      <c r="I171" s="172"/>
      <c r="J171" s="172"/>
      <c r="K171" s="29">
        <v>698.95</v>
      </c>
    </row>
    <row r="172" spans="2:11" ht="15.75">
      <c r="B172" s="27"/>
      <c r="C172" s="100"/>
      <c r="D172" s="100"/>
      <c r="E172" s="100"/>
      <c r="F172" s="100"/>
      <c r="G172" s="100"/>
      <c r="H172" s="106"/>
      <c r="I172" s="106"/>
      <c r="J172" s="106"/>
      <c r="K172" s="29"/>
    </row>
    <row r="173" spans="2:11" ht="15.75">
      <c r="B173" s="27"/>
      <c r="C173" s="102" t="s">
        <v>567</v>
      </c>
      <c r="D173" s="102"/>
      <c r="E173" s="102"/>
      <c r="F173" s="102"/>
      <c r="G173" s="102"/>
      <c r="H173" s="100"/>
      <c r="I173" s="100"/>
      <c r="J173" s="100"/>
      <c r="K173" s="147">
        <f>+K166+K169+K170+K171</f>
        <v>174550820.10999998</v>
      </c>
    </row>
    <row r="174" spans="2:11" ht="15.75">
      <c r="B174" s="27"/>
      <c r="C174" s="100"/>
      <c r="D174" s="100"/>
      <c r="E174" s="100"/>
      <c r="F174" s="100"/>
      <c r="G174" s="100"/>
      <c r="H174" s="100"/>
      <c r="I174" s="100"/>
      <c r="J174" s="100"/>
      <c r="K174" s="29"/>
    </row>
    <row r="175" spans="2:11" ht="15.75">
      <c r="B175" s="27"/>
      <c r="C175" s="104" t="s">
        <v>568</v>
      </c>
      <c r="D175" s="104"/>
      <c r="E175" s="104"/>
      <c r="F175" s="104"/>
      <c r="G175" s="104"/>
      <c r="H175" s="100"/>
      <c r="I175" s="100"/>
      <c r="J175" s="100"/>
      <c r="K175" s="29"/>
    </row>
    <row r="176" spans="2:11" ht="15.75">
      <c r="B176" s="27"/>
      <c r="C176" s="100" t="s">
        <v>879</v>
      </c>
      <c r="D176" s="100"/>
      <c r="E176" s="100"/>
      <c r="F176" s="100"/>
      <c r="G176" s="100"/>
      <c r="H176" s="172"/>
      <c r="I176" s="172"/>
      <c r="J176" s="172"/>
      <c r="K176" s="29">
        <v>305122.65</v>
      </c>
    </row>
    <row r="177" spans="2:11" ht="15.75">
      <c r="B177" s="27"/>
      <c r="C177" s="100" t="s">
        <v>570</v>
      </c>
      <c r="D177" s="100"/>
      <c r="E177" s="100"/>
      <c r="F177" s="100"/>
      <c r="G177" s="100"/>
      <c r="H177" s="106"/>
      <c r="I177" s="106"/>
      <c r="J177" s="106"/>
      <c r="K177" s="29">
        <v>2861056.67</v>
      </c>
    </row>
    <row r="178" spans="2:11" ht="15.75">
      <c r="B178" s="27"/>
      <c r="C178" s="100" t="s">
        <v>571</v>
      </c>
      <c r="D178" s="100"/>
      <c r="E178" s="100"/>
      <c r="F178" s="100"/>
      <c r="G178" s="100"/>
      <c r="H178" s="172"/>
      <c r="I178" s="172"/>
      <c r="J178" s="172"/>
      <c r="K178" s="29"/>
    </row>
    <row r="179" spans="2:11" ht="15.75">
      <c r="B179" s="27"/>
      <c r="C179" s="100" t="s">
        <v>572</v>
      </c>
      <c r="D179" s="100"/>
      <c r="E179" s="100"/>
      <c r="F179" s="100"/>
      <c r="G179" s="100"/>
      <c r="H179" s="106"/>
      <c r="I179" s="106"/>
      <c r="J179" s="106"/>
      <c r="K179" s="29">
        <v>575.76</v>
      </c>
    </row>
    <row r="180" spans="2:11" ht="15.75">
      <c r="B180" s="27"/>
      <c r="C180" s="100"/>
      <c r="D180" s="100"/>
      <c r="E180" s="100"/>
      <c r="F180" s="100"/>
      <c r="G180" s="100"/>
      <c r="H180" s="106"/>
      <c r="I180" s="106"/>
      <c r="J180" s="106"/>
      <c r="K180" s="29"/>
    </row>
    <row r="181" spans="2:11" ht="15.75">
      <c r="B181" s="27"/>
      <c r="C181" s="102" t="s">
        <v>573</v>
      </c>
      <c r="D181" s="102"/>
      <c r="E181" s="102"/>
      <c r="F181" s="102"/>
      <c r="G181" s="102"/>
      <c r="H181" s="172"/>
      <c r="I181" s="172"/>
      <c r="J181" s="172"/>
      <c r="K181" s="148">
        <f>+K173-K176-K177-K179</f>
        <v>171384065.03</v>
      </c>
    </row>
    <row r="182" spans="2:11" ht="15.75">
      <c r="B182" s="27"/>
      <c r="C182" s="106"/>
      <c r="D182" s="106"/>
      <c r="E182" s="106"/>
      <c r="F182" s="106"/>
      <c r="G182" s="106"/>
      <c r="H182" s="106"/>
      <c r="I182" s="106"/>
      <c r="J182" s="106"/>
      <c r="K182" s="149"/>
    </row>
    <row r="183" spans="2:11" ht="15.75">
      <c r="B183" s="27"/>
      <c r="C183" s="100"/>
      <c r="D183" s="100"/>
      <c r="E183" s="100"/>
      <c r="F183" s="100"/>
      <c r="G183" s="100"/>
      <c r="H183" s="100"/>
      <c r="I183" s="100"/>
      <c r="J183" s="100"/>
      <c r="K183" s="34"/>
    </row>
    <row r="184" spans="2:11" ht="15.75">
      <c r="B184" s="27"/>
      <c r="C184" s="100"/>
      <c r="D184" s="100"/>
      <c r="E184" s="100"/>
      <c r="F184" s="100"/>
      <c r="G184" s="100"/>
      <c r="H184" s="100"/>
      <c r="I184" s="100"/>
      <c r="J184" s="100"/>
      <c r="K184" s="28" t="s">
        <v>574</v>
      </c>
    </row>
    <row r="185" spans="2:11" ht="15.75">
      <c r="B185" s="27"/>
      <c r="C185" s="102" t="s">
        <v>575</v>
      </c>
      <c r="D185" s="102"/>
      <c r="E185" s="102"/>
      <c r="F185" s="102"/>
      <c r="G185" s="102"/>
      <c r="H185" s="172"/>
      <c r="I185" s="172"/>
      <c r="J185" s="172"/>
      <c r="K185" s="29">
        <v>171544565.03</v>
      </c>
    </row>
    <row r="186" spans="2:11" ht="15.75">
      <c r="B186" s="27"/>
      <c r="C186" s="102"/>
      <c r="D186" s="102"/>
      <c r="E186" s="102"/>
      <c r="F186" s="102"/>
      <c r="G186" s="102"/>
      <c r="H186" s="106"/>
      <c r="I186" s="106"/>
      <c r="J186" s="106"/>
      <c r="K186" s="29"/>
    </row>
    <row r="187" spans="2:11" ht="15.75">
      <c r="B187" s="27"/>
      <c r="C187" s="104" t="s">
        <v>564</v>
      </c>
      <c r="D187" s="104"/>
      <c r="E187" s="104"/>
      <c r="F187" s="104"/>
      <c r="G187" s="104"/>
      <c r="H187" s="100"/>
      <c r="I187" s="100"/>
      <c r="J187" s="100"/>
      <c r="K187" s="35"/>
    </row>
    <row r="188" spans="2:11" ht="15.75">
      <c r="B188" s="27"/>
      <c r="C188" s="100" t="s">
        <v>576</v>
      </c>
      <c r="D188" s="100"/>
      <c r="E188" s="100"/>
      <c r="F188" s="100"/>
      <c r="G188" s="100"/>
      <c r="H188" s="172"/>
      <c r="I188" s="172"/>
      <c r="J188" s="172"/>
      <c r="K188" s="29">
        <v>0</v>
      </c>
    </row>
    <row r="189" spans="2:11" ht="15.75">
      <c r="B189" s="27"/>
      <c r="C189" s="102" t="s">
        <v>567</v>
      </c>
      <c r="D189" s="102"/>
      <c r="E189" s="102"/>
      <c r="F189" s="102"/>
      <c r="G189" s="102"/>
      <c r="H189" s="187"/>
      <c r="I189" s="187"/>
      <c r="J189" s="187"/>
      <c r="K189" s="150">
        <f>SUM(K185:K188)</f>
        <v>171544565.03</v>
      </c>
    </row>
    <row r="190" spans="2:11" ht="15.75">
      <c r="B190" s="27"/>
      <c r="C190" s="100"/>
      <c r="D190" s="100"/>
      <c r="E190" s="100"/>
      <c r="F190" s="100"/>
      <c r="G190" s="100"/>
      <c r="H190" s="100"/>
      <c r="I190" s="100"/>
      <c r="J190" s="100"/>
      <c r="K190" s="35"/>
    </row>
    <row r="191" spans="2:11" ht="15.75">
      <c r="B191" s="27"/>
      <c r="C191" s="104" t="s">
        <v>568</v>
      </c>
      <c r="D191" s="104"/>
      <c r="E191" s="104"/>
      <c r="F191" s="104"/>
      <c r="G191" s="104"/>
      <c r="H191" s="100"/>
      <c r="I191" s="100"/>
      <c r="J191" s="100"/>
      <c r="K191" s="29"/>
    </row>
    <row r="192" spans="2:11" ht="15.75">
      <c r="B192" s="27"/>
      <c r="C192" s="100" t="s">
        <v>577</v>
      </c>
      <c r="D192" s="100"/>
      <c r="E192" s="100"/>
      <c r="F192" s="100"/>
      <c r="G192" s="100"/>
      <c r="H192" s="187"/>
      <c r="I192" s="187"/>
      <c r="J192" s="187"/>
      <c r="K192" s="29">
        <v>160500</v>
      </c>
    </row>
    <row r="193" spans="2:11" ht="15.75">
      <c r="B193" s="27"/>
      <c r="C193" s="100"/>
      <c r="D193" s="100"/>
      <c r="E193" s="100"/>
      <c r="F193" s="100"/>
      <c r="G193" s="100"/>
      <c r="H193" s="113"/>
      <c r="I193" s="113"/>
      <c r="J193" s="113"/>
      <c r="K193" s="29"/>
    </row>
    <row r="194" spans="2:11" ht="15.75">
      <c r="B194" s="27"/>
      <c r="C194" s="102" t="s">
        <v>573</v>
      </c>
      <c r="D194" s="102"/>
      <c r="E194" s="102"/>
      <c r="F194" s="102"/>
      <c r="G194" s="102"/>
      <c r="H194" s="100"/>
      <c r="I194" s="100"/>
      <c r="J194" s="100"/>
      <c r="K194" s="148">
        <f>SUM(K189-K192)</f>
        <v>171384065.03</v>
      </c>
    </row>
    <row r="195" spans="2:11" ht="16.5" thickBot="1">
      <c r="B195" s="37"/>
      <c r="C195" s="38"/>
      <c r="D195" s="38"/>
      <c r="E195" s="38"/>
      <c r="F195" s="38"/>
      <c r="G195" s="38"/>
      <c r="H195" s="39"/>
      <c r="I195" s="39"/>
      <c r="J195" s="39"/>
      <c r="K195" s="40"/>
    </row>
    <row r="196" spans="2:11" ht="16.5" thickTop="1">
      <c r="B196" s="27"/>
      <c r="C196" s="102"/>
      <c r="D196" s="102"/>
      <c r="E196" s="102"/>
      <c r="F196" s="102"/>
      <c r="G196" s="102"/>
      <c r="H196" s="100"/>
      <c r="I196" s="100"/>
      <c r="J196" s="100"/>
      <c r="K196" s="42"/>
    </row>
    <row r="197" spans="2:11" ht="15.75">
      <c r="B197" s="27"/>
      <c r="C197" s="102"/>
      <c r="D197" s="102"/>
      <c r="E197" s="102"/>
      <c r="F197" s="102"/>
      <c r="G197" s="102"/>
      <c r="H197" s="100"/>
      <c r="I197" s="100"/>
      <c r="J197" s="100"/>
      <c r="K197" s="42"/>
    </row>
    <row r="198" spans="2:11" ht="15.75">
      <c r="B198" s="27"/>
      <c r="C198" s="102"/>
      <c r="D198" s="102"/>
      <c r="E198" s="102"/>
      <c r="F198" s="102"/>
      <c r="G198" s="102"/>
      <c r="H198" s="100"/>
      <c r="I198" s="100"/>
      <c r="J198" s="100"/>
      <c r="K198" s="43"/>
    </row>
    <row r="199" spans="2:11" ht="15.75">
      <c r="B199" s="151"/>
      <c r="C199" s="184" t="s">
        <v>1173</v>
      </c>
      <c r="D199" s="184"/>
      <c r="E199" s="118"/>
      <c r="F199" s="44" t="s">
        <v>579</v>
      </c>
      <c r="G199" s="184" t="s">
        <v>579</v>
      </c>
      <c r="H199" s="184"/>
      <c r="I199" s="119"/>
      <c r="J199" s="75" t="s">
        <v>900</v>
      </c>
      <c r="K199" s="120" t="s">
        <v>1192</v>
      </c>
    </row>
    <row r="200" spans="2:11" ht="15.75">
      <c r="B200" s="27"/>
      <c r="C200" s="185" t="s">
        <v>581</v>
      </c>
      <c r="D200" s="185"/>
      <c r="E200" s="106"/>
      <c r="F200" s="185" t="s">
        <v>1174</v>
      </c>
      <c r="G200" s="185"/>
      <c r="H200" s="185"/>
      <c r="I200" s="100"/>
      <c r="J200" s="172" t="s">
        <v>583</v>
      </c>
      <c r="K200" s="188"/>
    </row>
    <row r="201" spans="2:11" ht="15.75">
      <c r="B201" s="27"/>
      <c r="C201" s="100"/>
      <c r="D201" s="100"/>
      <c r="E201" s="106"/>
      <c r="F201" s="106"/>
      <c r="G201" s="106"/>
      <c r="H201" s="106"/>
      <c r="I201" s="100"/>
      <c r="J201" s="106"/>
      <c r="K201" s="74"/>
    </row>
    <row r="202" spans="2:11" ht="15.75">
      <c r="B202" s="151"/>
      <c r="C202" s="184" t="s">
        <v>1175</v>
      </c>
      <c r="D202" s="184"/>
      <c r="E202" s="118"/>
      <c r="F202" s="44" t="s">
        <v>585</v>
      </c>
      <c r="G202" s="184" t="s">
        <v>585</v>
      </c>
      <c r="H202" s="184"/>
      <c r="I202" s="160"/>
      <c r="J202" s="69" t="s">
        <v>1176</v>
      </c>
      <c r="K202" s="46" t="s">
        <v>589</v>
      </c>
    </row>
    <row r="203" spans="2:11" ht="15.75">
      <c r="B203" s="50"/>
      <c r="C203" s="186" t="s">
        <v>587</v>
      </c>
      <c r="D203" s="186"/>
      <c r="E203" s="152"/>
      <c r="F203" s="189" t="s">
        <v>1177</v>
      </c>
      <c r="G203" s="189"/>
      <c r="H203" s="189"/>
      <c r="I203" s="51"/>
      <c r="J203" s="189" t="s">
        <v>588</v>
      </c>
      <c r="K203" s="190"/>
    </row>
  </sheetData>
  <protectedRanges>
    <protectedRange sqref="F199 C199 J199" name="Rango1_2_1"/>
    <protectedRange sqref="F202 C202 J202" name="Rango1_2_1_1"/>
    <protectedRange sqref="J161:J163" name="Rango1_1"/>
    <protectedRange sqref="K199" name="Rango1_2_1_4_1_1"/>
    <protectedRange sqref="G199" name="Rango1_2_1_4"/>
    <protectedRange sqref="G202" name="Rango1_2_1_1_1_1"/>
    <protectedRange sqref="K202" name="Rango1_2_1_1_4"/>
  </protectedRanges>
  <mergeCells count="27">
    <mergeCell ref="G199:H199"/>
    <mergeCell ref="G202:H202"/>
    <mergeCell ref="C200:D200"/>
    <mergeCell ref="C203:D203"/>
    <mergeCell ref="H181:J181"/>
    <mergeCell ref="H185:J185"/>
    <mergeCell ref="H188:J188"/>
    <mergeCell ref="H189:J189"/>
    <mergeCell ref="H192:J192"/>
    <mergeCell ref="C199:D199"/>
    <mergeCell ref="F200:H200"/>
    <mergeCell ref="J200:K200"/>
    <mergeCell ref="C202:D202"/>
    <mergeCell ref="F203:H203"/>
    <mergeCell ref="J203:K203"/>
    <mergeCell ref="H178:J178"/>
    <mergeCell ref="B2:I2"/>
    <mergeCell ref="B4:I4"/>
    <mergeCell ref="F142:I142"/>
    <mergeCell ref="F144:I144"/>
    <mergeCell ref="F145:I145"/>
    <mergeCell ref="B155:K155"/>
    <mergeCell ref="B156:K156"/>
    <mergeCell ref="H166:J166"/>
    <mergeCell ref="H169:J169"/>
    <mergeCell ref="H171:J171"/>
    <mergeCell ref="H176:J17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46E2E-31A6-47ED-9A82-F84277E1AD05}">
  <dimension ref="B2:K71"/>
  <sheetViews>
    <sheetView workbookViewId="0" topLeftCell="A14">
      <selection activeCell="C70" sqref="C70"/>
    </sheetView>
  </sheetViews>
  <sheetFormatPr defaultColWidth="11.421875" defaultRowHeight="15"/>
  <cols>
    <col min="1" max="1" width="1.8515625" style="165" customWidth="1"/>
    <col min="2" max="2" width="15.421875" style="165" customWidth="1"/>
    <col min="3" max="3" width="15.140625" style="165" customWidth="1"/>
    <col min="4" max="4" width="15.7109375" style="165" customWidth="1"/>
    <col min="5" max="5" width="11.28125" style="165" customWidth="1"/>
    <col min="6" max="6" width="11.421875" style="165" hidden="1" customWidth="1"/>
    <col min="7" max="9" width="18.00390625" style="165" customWidth="1"/>
    <col min="10" max="10" width="11.421875" style="165" hidden="1" customWidth="1"/>
    <col min="11" max="11" width="22.57421875" style="165" customWidth="1"/>
    <col min="12" max="256" width="9.140625" style="165" customWidth="1"/>
    <col min="257" max="257" width="1.8515625" style="165" customWidth="1"/>
    <col min="258" max="258" width="15.421875" style="165" customWidth="1"/>
    <col min="259" max="259" width="15.140625" style="165" customWidth="1"/>
    <col min="260" max="260" width="15.7109375" style="165" customWidth="1"/>
    <col min="261" max="261" width="11.28125" style="165" customWidth="1"/>
    <col min="262" max="262" width="11.421875" style="165" hidden="1" customWidth="1"/>
    <col min="263" max="265" width="18.00390625" style="165" customWidth="1"/>
    <col min="266" max="266" width="11.421875" style="165" hidden="1" customWidth="1"/>
    <col min="267" max="267" width="1.8515625" style="165" customWidth="1"/>
    <col min="268" max="512" width="9.140625" style="165" customWidth="1"/>
    <col min="513" max="513" width="1.8515625" style="165" customWidth="1"/>
    <col min="514" max="514" width="15.421875" style="165" customWidth="1"/>
    <col min="515" max="515" width="15.140625" style="165" customWidth="1"/>
    <col min="516" max="516" width="15.7109375" style="165" customWidth="1"/>
    <col min="517" max="517" width="11.28125" style="165" customWidth="1"/>
    <col min="518" max="518" width="11.421875" style="165" hidden="1" customWidth="1"/>
    <col min="519" max="521" width="18.00390625" style="165" customWidth="1"/>
    <col min="522" max="522" width="11.421875" style="165" hidden="1" customWidth="1"/>
    <col min="523" max="523" width="1.8515625" style="165" customWidth="1"/>
    <col min="524" max="768" width="9.140625" style="165" customWidth="1"/>
    <col min="769" max="769" width="1.8515625" style="165" customWidth="1"/>
    <col min="770" max="770" width="15.421875" style="165" customWidth="1"/>
    <col min="771" max="771" width="15.140625" style="165" customWidth="1"/>
    <col min="772" max="772" width="15.7109375" style="165" customWidth="1"/>
    <col min="773" max="773" width="11.28125" style="165" customWidth="1"/>
    <col min="774" max="774" width="11.421875" style="165" hidden="1" customWidth="1"/>
    <col min="775" max="777" width="18.00390625" style="165" customWidth="1"/>
    <col min="778" max="778" width="11.421875" style="165" hidden="1" customWidth="1"/>
    <col min="779" max="779" width="1.8515625" style="165" customWidth="1"/>
    <col min="780" max="1024" width="9.140625" style="165" customWidth="1"/>
    <col min="1025" max="1025" width="1.8515625" style="165" customWidth="1"/>
    <col min="1026" max="1026" width="15.421875" style="165" customWidth="1"/>
    <col min="1027" max="1027" width="15.140625" style="165" customWidth="1"/>
    <col min="1028" max="1028" width="15.7109375" style="165" customWidth="1"/>
    <col min="1029" max="1029" width="11.28125" style="165" customWidth="1"/>
    <col min="1030" max="1030" width="11.421875" style="165" hidden="1" customWidth="1"/>
    <col min="1031" max="1033" width="18.00390625" style="165" customWidth="1"/>
    <col min="1034" max="1034" width="11.421875" style="165" hidden="1" customWidth="1"/>
    <col min="1035" max="1035" width="1.8515625" style="165" customWidth="1"/>
    <col min="1036" max="1280" width="9.140625" style="165" customWidth="1"/>
    <col min="1281" max="1281" width="1.8515625" style="165" customWidth="1"/>
    <col min="1282" max="1282" width="15.421875" style="165" customWidth="1"/>
    <col min="1283" max="1283" width="15.140625" style="165" customWidth="1"/>
    <col min="1284" max="1284" width="15.7109375" style="165" customWidth="1"/>
    <col min="1285" max="1285" width="11.28125" style="165" customWidth="1"/>
    <col min="1286" max="1286" width="11.421875" style="165" hidden="1" customWidth="1"/>
    <col min="1287" max="1289" width="18.00390625" style="165" customWidth="1"/>
    <col min="1290" max="1290" width="11.421875" style="165" hidden="1" customWidth="1"/>
    <col min="1291" max="1291" width="1.8515625" style="165" customWidth="1"/>
    <col min="1292" max="1536" width="9.140625" style="165" customWidth="1"/>
    <col min="1537" max="1537" width="1.8515625" style="165" customWidth="1"/>
    <col min="1538" max="1538" width="15.421875" style="165" customWidth="1"/>
    <col min="1539" max="1539" width="15.140625" style="165" customWidth="1"/>
    <col min="1540" max="1540" width="15.7109375" style="165" customWidth="1"/>
    <col min="1541" max="1541" width="11.28125" style="165" customWidth="1"/>
    <col min="1542" max="1542" width="11.421875" style="165" hidden="1" customWidth="1"/>
    <col min="1543" max="1545" width="18.00390625" style="165" customWidth="1"/>
    <col min="1546" max="1546" width="11.421875" style="165" hidden="1" customWidth="1"/>
    <col min="1547" max="1547" width="1.8515625" style="165" customWidth="1"/>
    <col min="1548" max="1792" width="9.140625" style="165" customWidth="1"/>
    <col min="1793" max="1793" width="1.8515625" style="165" customWidth="1"/>
    <col min="1794" max="1794" width="15.421875" style="165" customWidth="1"/>
    <col min="1795" max="1795" width="15.140625" style="165" customWidth="1"/>
    <col min="1796" max="1796" width="15.7109375" style="165" customWidth="1"/>
    <col min="1797" max="1797" width="11.28125" style="165" customWidth="1"/>
    <col min="1798" max="1798" width="11.421875" style="165" hidden="1" customWidth="1"/>
    <col min="1799" max="1801" width="18.00390625" style="165" customWidth="1"/>
    <col min="1802" max="1802" width="11.421875" style="165" hidden="1" customWidth="1"/>
    <col min="1803" max="1803" width="1.8515625" style="165" customWidth="1"/>
    <col min="1804" max="2048" width="9.140625" style="165" customWidth="1"/>
    <col min="2049" max="2049" width="1.8515625" style="165" customWidth="1"/>
    <col min="2050" max="2050" width="15.421875" style="165" customWidth="1"/>
    <col min="2051" max="2051" width="15.140625" style="165" customWidth="1"/>
    <col min="2052" max="2052" width="15.7109375" style="165" customWidth="1"/>
    <col min="2053" max="2053" width="11.28125" style="165" customWidth="1"/>
    <col min="2054" max="2054" width="11.421875" style="165" hidden="1" customWidth="1"/>
    <col min="2055" max="2057" width="18.00390625" style="165" customWidth="1"/>
    <col min="2058" max="2058" width="11.421875" style="165" hidden="1" customWidth="1"/>
    <col min="2059" max="2059" width="1.8515625" style="165" customWidth="1"/>
    <col min="2060" max="2304" width="9.140625" style="165" customWidth="1"/>
    <col min="2305" max="2305" width="1.8515625" style="165" customWidth="1"/>
    <col min="2306" max="2306" width="15.421875" style="165" customWidth="1"/>
    <col min="2307" max="2307" width="15.140625" style="165" customWidth="1"/>
    <col min="2308" max="2308" width="15.7109375" style="165" customWidth="1"/>
    <col min="2309" max="2309" width="11.28125" style="165" customWidth="1"/>
    <col min="2310" max="2310" width="11.421875" style="165" hidden="1" customWidth="1"/>
    <col min="2311" max="2313" width="18.00390625" style="165" customWidth="1"/>
    <col min="2314" max="2314" width="11.421875" style="165" hidden="1" customWidth="1"/>
    <col min="2315" max="2315" width="1.8515625" style="165" customWidth="1"/>
    <col min="2316" max="2560" width="9.140625" style="165" customWidth="1"/>
    <col min="2561" max="2561" width="1.8515625" style="165" customWidth="1"/>
    <col min="2562" max="2562" width="15.421875" style="165" customWidth="1"/>
    <col min="2563" max="2563" width="15.140625" style="165" customWidth="1"/>
    <col min="2564" max="2564" width="15.7109375" style="165" customWidth="1"/>
    <col min="2565" max="2565" width="11.28125" style="165" customWidth="1"/>
    <col min="2566" max="2566" width="11.421875" style="165" hidden="1" customWidth="1"/>
    <col min="2567" max="2569" width="18.00390625" style="165" customWidth="1"/>
    <col min="2570" max="2570" width="11.421875" style="165" hidden="1" customWidth="1"/>
    <col min="2571" max="2571" width="1.8515625" style="165" customWidth="1"/>
    <col min="2572" max="2816" width="9.140625" style="165" customWidth="1"/>
    <col min="2817" max="2817" width="1.8515625" style="165" customWidth="1"/>
    <col min="2818" max="2818" width="15.421875" style="165" customWidth="1"/>
    <col min="2819" max="2819" width="15.140625" style="165" customWidth="1"/>
    <col min="2820" max="2820" width="15.7109375" style="165" customWidth="1"/>
    <col min="2821" max="2821" width="11.28125" style="165" customWidth="1"/>
    <col min="2822" max="2822" width="11.421875" style="165" hidden="1" customWidth="1"/>
    <col min="2823" max="2825" width="18.00390625" style="165" customWidth="1"/>
    <col min="2826" max="2826" width="11.421875" style="165" hidden="1" customWidth="1"/>
    <col min="2827" max="2827" width="1.8515625" style="165" customWidth="1"/>
    <col min="2828" max="3072" width="9.140625" style="165" customWidth="1"/>
    <col min="3073" max="3073" width="1.8515625" style="165" customWidth="1"/>
    <col min="3074" max="3074" width="15.421875" style="165" customWidth="1"/>
    <col min="3075" max="3075" width="15.140625" style="165" customWidth="1"/>
    <col min="3076" max="3076" width="15.7109375" style="165" customWidth="1"/>
    <col min="3077" max="3077" width="11.28125" style="165" customWidth="1"/>
    <col min="3078" max="3078" width="11.421875" style="165" hidden="1" customWidth="1"/>
    <col min="3079" max="3081" width="18.00390625" style="165" customWidth="1"/>
    <col min="3082" max="3082" width="11.421875" style="165" hidden="1" customWidth="1"/>
    <col min="3083" max="3083" width="1.8515625" style="165" customWidth="1"/>
    <col min="3084" max="3328" width="9.140625" style="165" customWidth="1"/>
    <col min="3329" max="3329" width="1.8515625" style="165" customWidth="1"/>
    <col min="3330" max="3330" width="15.421875" style="165" customWidth="1"/>
    <col min="3331" max="3331" width="15.140625" style="165" customWidth="1"/>
    <col min="3332" max="3332" width="15.7109375" style="165" customWidth="1"/>
    <col min="3333" max="3333" width="11.28125" style="165" customWidth="1"/>
    <col min="3334" max="3334" width="11.421875" style="165" hidden="1" customWidth="1"/>
    <col min="3335" max="3337" width="18.00390625" style="165" customWidth="1"/>
    <col min="3338" max="3338" width="11.421875" style="165" hidden="1" customWidth="1"/>
    <col min="3339" max="3339" width="1.8515625" style="165" customWidth="1"/>
    <col min="3340" max="3584" width="9.140625" style="165" customWidth="1"/>
    <col min="3585" max="3585" width="1.8515625" style="165" customWidth="1"/>
    <col min="3586" max="3586" width="15.421875" style="165" customWidth="1"/>
    <col min="3587" max="3587" width="15.140625" style="165" customWidth="1"/>
    <col min="3588" max="3588" width="15.7109375" style="165" customWidth="1"/>
    <col min="3589" max="3589" width="11.28125" style="165" customWidth="1"/>
    <col min="3590" max="3590" width="11.421875" style="165" hidden="1" customWidth="1"/>
    <col min="3591" max="3593" width="18.00390625" style="165" customWidth="1"/>
    <col min="3594" max="3594" width="11.421875" style="165" hidden="1" customWidth="1"/>
    <col min="3595" max="3595" width="1.8515625" style="165" customWidth="1"/>
    <col min="3596" max="3840" width="9.140625" style="165" customWidth="1"/>
    <col min="3841" max="3841" width="1.8515625" style="165" customWidth="1"/>
    <col min="3842" max="3842" width="15.421875" style="165" customWidth="1"/>
    <col min="3843" max="3843" width="15.140625" style="165" customWidth="1"/>
    <col min="3844" max="3844" width="15.7109375" style="165" customWidth="1"/>
    <col min="3845" max="3845" width="11.28125" style="165" customWidth="1"/>
    <col min="3846" max="3846" width="11.421875" style="165" hidden="1" customWidth="1"/>
    <col min="3847" max="3849" width="18.00390625" style="165" customWidth="1"/>
    <col min="3850" max="3850" width="11.421875" style="165" hidden="1" customWidth="1"/>
    <col min="3851" max="3851" width="1.8515625" style="165" customWidth="1"/>
    <col min="3852" max="4096" width="9.140625" style="165" customWidth="1"/>
    <col min="4097" max="4097" width="1.8515625" style="165" customWidth="1"/>
    <col min="4098" max="4098" width="15.421875" style="165" customWidth="1"/>
    <col min="4099" max="4099" width="15.140625" style="165" customWidth="1"/>
    <col min="4100" max="4100" width="15.7109375" style="165" customWidth="1"/>
    <col min="4101" max="4101" width="11.28125" style="165" customWidth="1"/>
    <col min="4102" max="4102" width="11.421875" style="165" hidden="1" customWidth="1"/>
    <col min="4103" max="4105" width="18.00390625" style="165" customWidth="1"/>
    <col min="4106" max="4106" width="11.421875" style="165" hidden="1" customWidth="1"/>
    <col min="4107" max="4107" width="1.8515625" style="165" customWidth="1"/>
    <col min="4108" max="4352" width="9.140625" style="165" customWidth="1"/>
    <col min="4353" max="4353" width="1.8515625" style="165" customWidth="1"/>
    <col min="4354" max="4354" width="15.421875" style="165" customWidth="1"/>
    <col min="4355" max="4355" width="15.140625" style="165" customWidth="1"/>
    <col min="4356" max="4356" width="15.7109375" style="165" customWidth="1"/>
    <col min="4357" max="4357" width="11.28125" style="165" customWidth="1"/>
    <col min="4358" max="4358" width="11.421875" style="165" hidden="1" customWidth="1"/>
    <col min="4359" max="4361" width="18.00390625" style="165" customWidth="1"/>
    <col min="4362" max="4362" width="11.421875" style="165" hidden="1" customWidth="1"/>
    <col min="4363" max="4363" width="1.8515625" style="165" customWidth="1"/>
    <col min="4364" max="4608" width="9.140625" style="165" customWidth="1"/>
    <col min="4609" max="4609" width="1.8515625" style="165" customWidth="1"/>
    <col min="4610" max="4610" width="15.421875" style="165" customWidth="1"/>
    <col min="4611" max="4611" width="15.140625" style="165" customWidth="1"/>
    <col min="4612" max="4612" width="15.7109375" style="165" customWidth="1"/>
    <col min="4613" max="4613" width="11.28125" style="165" customWidth="1"/>
    <col min="4614" max="4614" width="11.421875" style="165" hidden="1" customWidth="1"/>
    <col min="4615" max="4617" width="18.00390625" style="165" customWidth="1"/>
    <col min="4618" max="4618" width="11.421875" style="165" hidden="1" customWidth="1"/>
    <col min="4619" max="4619" width="1.8515625" style="165" customWidth="1"/>
    <col min="4620" max="4864" width="9.140625" style="165" customWidth="1"/>
    <col min="4865" max="4865" width="1.8515625" style="165" customWidth="1"/>
    <col min="4866" max="4866" width="15.421875" style="165" customWidth="1"/>
    <col min="4867" max="4867" width="15.140625" style="165" customWidth="1"/>
    <col min="4868" max="4868" width="15.7109375" style="165" customWidth="1"/>
    <col min="4869" max="4869" width="11.28125" style="165" customWidth="1"/>
    <col min="4870" max="4870" width="11.421875" style="165" hidden="1" customWidth="1"/>
    <col min="4871" max="4873" width="18.00390625" style="165" customWidth="1"/>
    <col min="4874" max="4874" width="11.421875" style="165" hidden="1" customWidth="1"/>
    <col min="4875" max="4875" width="1.8515625" style="165" customWidth="1"/>
    <col min="4876" max="5120" width="9.140625" style="165" customWidth="1"/>
    <col min="5121" max="5121" width="1.8515625" style="165" customWidth="1"/>
    <col min="5122" max="5122" width="15.421875" style="165" customWidth="1"/>
    <col min="5123" max="5123" width="15.140625" style="165" customWidth="1"/>
    <col min="5124" max="5124" width="15.7109375" style="165" customWidth="1"/>
    <col min="5125" max="5125" width="11.28125" style="165" customWidth="1"/>
    <col min="5126" max="5126" width="11.421875" style="165" hidden="1" customWidth="1"/>
    <col min="5127" max="5129" width="18.00390625" style="165" customWidth="1"/>
    <col min="5130" max="5130" width="11.421875" style="165" hidden="1" customWidth="1"/>
    <col min="5131" max="5131" width="1.8515625" style="165" customWidth="1"/>
    <col min="5132" max="5376" width="9.140625" style="165" customWidth="1"/>
    <col min="5377" max="5377" width="1.8515625" style="165" customWidth="1"/>
    <col min="5378" max="5378" width="15.421875" style="165" customWidth="1"/>
    <col min="5379" max="5379" width="15.140625" style="165" customWidth="1"/>
    <col min="5380" max="5380" width="15.7109375" style="165" customWidth="1"/>
    <col min="5381" max="5381" width="11.28125" style="165" customWidth="1"/>
    <col min="5382" max="5382" width="11.421875" style="165" hidden="1" customWidth="1"/>
    <col min="5383" max="5385" width="18.00390625" style="165" customWidth="1"/>
    <col min="5386" max="5386" width="11.421875" style="165" hidden="1" customWidth="1"/>
    <col min="5387" max="5387" width="1.8515625" style="165" customWidth="1"/>
    <col min="5388" max="5632" width="9.140625" style="165" customWidth="1"/>
    <col min="5633" max="5633" width="1.8515625" style="165" customWidth="1"/>
    <col min="5634" max="5634" width="15.421875" style="165" customWidth="1"/>
    <col min="5635" max="5635" width="15.140625" style="165" customWidth="1"/>
    <col min="5636" max="5636" width="15.7109375" style="165" customWidth="1"/>
    <col min="5637" max="5637" width="11.28125" style="165" customWidth="1"/>
    <col min="5638" max="5638" width="11.421875" style="165" hidden="1" customWidth="1"/>
    <col min="5639" max="5641" width="18.00390625" style="165" customWidth="1"/>
    <col min="5642" max="5642" width="11.421875" style="165" hidden="1" customWidth="1"/>
    <col min="5643" max="5643" width="1.8515625" style="165" customWidth="1"/>
    <col min="5644" max="5888" width="9.140625" style="165" customWidth="1"/>
    <col min="5889" max="5889" width="1.8515625" style="165" customWidth="1"/>
    <col min="5890" max="5890" width="15.421875" style="165" customWidth="1"/>
    <col min="5891" max="5891" width="15.140625" style="165" customWidth="1"/>
    <col min="5892" max="5892" width="15.7109375" style="165" customWidth="1"/>
    <col min="5893" max="5893" width="11.28125" style="165" customWidth="1"/>
    <col min="5894" max="5894" width="11.421875" style="165" hidden="1" customWidth="1"/>
    <col min="5895" max="5897" width="18.00390625" style="165" customWidth="1"/>
    <col min="5898" max="5898" width="11.421875" style="165" hidden="1" customWidth="1"/>
    <col min="5899" max="5899" width="1.8515625" style="165" customWidth="1"/>
    <col min="5900" max="6144" width="9.140625" style="165" customWidth="1"/>
    <col min="6145" max="6145" width="1.8515625" style="165" customWidth="1"/>
    <col min="6146" max="6146" width="15.421875" style="165" customWidth="1"/>
    <col min="6147" max="6147" width="15.140625" style="165" customWidth="1"/>
    <col min="6148" max="6148" width="15.7109375" style="165" customWidth="1"/>
    <col min="6149" max="6149" width="11.28125" style="165" customWidth="1"/>
    <col min="6150" max="6150" width="11.421875" style="165" hidden="1" customWidth="1"/>
    <col min="6151" max="6153" width="18.00390625" style="165" customWidth="1"/>
    <col min="6154" max="6154" width="11.421875" style="165" hidden="1" customWidth="1"/>
    <col min="6155" max="6155" width="1.8515625" style="165" customWidth="1"/>
    <col min="6156" max="6400" width="9.140625" style="165" customWidth="1"/>
    <col min="6401" max="6401" width="1.8515625" style="165" customWidth="1"/>
    <col min="6402" max="6402" width="15.421875" style="165" customWidth="1"/>
    <col min="6403" max="6403" width="15.140625" style="165" customWidth="1"/>
    <col min="6404" max="6404" width="15.7109375" style="165" customWidth="1"/>
    <col min="6405" max="6405" width="11.28125" style="165" customWidth="1"/>
    <col min="6406" max="6406" width="11.421875" style="165" hidden="1" customWidth="1"/>
    <col min="6407" max="6409" width="18.00390625" style="165" customWidth="1"/>
    <col min="6410" max="6410" width="11.421875" style="165" hidden="1" customWidth="1"/>
    <col min="6411" max="6411" width="1.8515625" style="165" customWidth="1"/>
    <col min="6412" max="6656" width="9.140625" style="165" customWidth="1"/>
    <col min="6657" max="6657" width="1.8515625" style="165" customWidth="1"/>
    <col min="6658" max="6658" width="15.421875" style="165" customWidth="1"/>
    <col min="6659" max="6659" width="15.140625" style="165" customWidth="1"/>
    <col min="6660" max="6660" width="15.7109375" style="165" customWidth="1"/>
    <col min="6661" max="6661" width="11.28125" style="165" customWidth="1"/>
    <col min="6662" max="6662" width="11.421875" style="165" hidden="1" customWidth="1"/>
    <col min="6663" max="6665" width="18.00390625" style="165" customWidth="1"/>
    <col min="6666" max="6666" width="11.421875" style="165" hidden="1" customWidth="1"/>
    <col min="6667" max="6667" width="1.8515625" style="165" customWidth="1"/>
    <col min="6668" max="6912" width="9.140625" style="165" customWidth="1"/>
    <col min="6913" max="6913" width="1.8515625" style="165" customWidth="1"/>
    <col min="6914" max="6914" width="15.421875" style="165" customWidth="1"/>
    <col min="6915" max="6915" width="15.140625" style="165" customWidth="1"/>
    <col min="6916" max="6916" width="15.7109375" style="165" customWidth="1"/>
    <col min="6917" max="6917" width="11.28125" style="165" customWidth="1"/>
    <col min="6918" max="6918" width="11.421875" style="165" hidden="1" customWidth="1"/>
    <col min="6919" max="6921" width="18.00390625" style="165" customWidth="1"/>
    <col min="6922" max="6922" width="11.421875" style="165" hidden="1" customWidth="1"/>
    <col min="6923" max="6923" width="1.8515625" style="165" customWidth="1"/>
    <col min="6924" max="7168" width="9.140625" style="165" customWidth="1"/>
    <col min="7169" max="7169" width="1.8515625" style="165" customWidth="1"/>
    <col min="7170" max="7170" width="15.421875" style="165" customWidth="1"/>
    <col min="7171" max="7171" width="15.140625" style="165" customWidth="1"/>
    <col min="7172" max="7172" width="15.7109375" style="165" customWidth="1"/>
    <col min="7173" max="7173" width="11.28125" style="165" customWidth="1"/>
    <col min="7174" max="7174" width="11.421875" style="165" hidden="1" customWidth="1"/>
    <col min="7175" max="7177" width="18.00390625" style="165" customWidth="1"/>
    <col min="7178" max="7178" width="11.421875" style="165" hidden="1" customWidth="1"/>
    <col min="7179" max="7179" width="1.8515625" style="165" customWidth="1"/>
    <col min="7180" max="7424" width="9.140625" style="165" customWidth="1"/>
    <col min="7425" max="7425" width="1.8515625" style="165" customWidth="1"/>
    <col min="7426" max="7426" width="15.421875" style="165" customWidth="1"/>
    <col min="7427" max="7427" width="15.140625" style="165" customWidth="1"/>
    <col min="7428" max="7428" width="15.7109375" style="165" customWidth="1"/>
    <col min="7429" max="7429" width="11.28125" style="165" customWidth="1"/>
    <col min="7430" max="7430" width="11.421875" style="165" hidden="1" customWidth="1"/>
    <col min="7431" max="7433" width="18.00390625" style="165" customWidth="1"/>
    <col min="7434" max="7434" width="11.421875" style="165" hidden="1" customWidth="1"/>
    <col min="7435" max="7435" width="1.8515625" style="165" customWidth="1"/>
    <col min="7436" max="7680" width="9.140625" style="165" customWidth="1"/>
    <col min="7681" max="7681" width="1.8515625" style="165" customWidth="1"/>
    <col min="7682" max="7682" width="15.421875" style="165" customWidth="1"/>
    <col min="7683" max="7683" width="15.140625" style="165" customWidth="1"/>
    <col min="7684" max="7684" width="15.7109375" style="165" customWidth="1"/>
    <col min="7685" max="7685" width="11.28125" style="165" customWidth="1"/>
    <col min="7686" max="7686" width="11.421875" style="165" hidden="1" customWidth="1"/>
    <col min="7687" max="7689" width="18.00390625" style="165" customWidth="1"/>
    <col min="7690" max="7690" width="11.421875" style="165" hidden="1" customWidth="1"/>
    <col min="7691" max="7691" width="1.8515625" style="165" customWidth="1"/>
    <col min="7692" max="7936" width="9.140625" style="165" customWidth="1"/>
    <col min="7937" max="7937" width="1.8515625" style="165" customWidth="1"/>
    <col min="7938" max="7938" width="15.421875" style="165" customWidth="1"/>
    <col min="7939" max="7939" width="15.140625" style="165" customWidth="1"/>
    <col min="7940" max="7940" width="15.7109375" style="165" customWidth="1"/>
    <col min="7941" max="7941" width="11.28125" style="165" customWidth="1"/>
    <col min="7942" max="7942" width="11.421875" style="165" hidden="1" customWidth="1"/>
    <col min="7943" max="7945" width="18.00390625" style="165" customWidth="1"/>
    <col min="7946" max="7946" width="11.421875" style="165" hidden="1" customWidth="1"/>
    <col min="7947" max="7947" width="1.8515625" style="165" customWidth="1"/>
    <col min="7948" max="8192" width="9.140625" style="165" customWidth="1"/>
    <col min="8193" max="8193" width="1.8515625" style="165" customWidth="1"/>
    <col min="8194" max="8194" width="15.421875" style="165" customWidth="1"/>
    <col min="8195" max="8195" width="15.140625" style="165" customWidth="1"/>
    <col min="8196" max="8196" width="15.7109375" style="165" customWidth="1"/>
    <col min="8197" max="8197" width="11.28125" style="165" customWidth="1"/>
    <col min="8198" max="8198" width="11.421875" style="165" hidden="1" customWidth="1"/>
    <col min="8199" max="8201" width="18.00390625" style="165" customWidth="1"/>
    <col min="8202" max="8202" width="11.421875" style="165" hidden="1" customWidth="1"/>
    <col min="8203" max="8203" width="1.8515625" style="165" customWidth="1"/>
    <col min="8204" max="8448" width="9.140625" style="165" customWidth="1"/>
    <col min="8449" max="8449" width="1.8515625" style="165" customWidth="1"/>
    <col min="8450" max="8450" width="15.421875" style="165" customWidth="1"/>
    <col min="8451" max="8451" width="15.140625" style="165" customWidth="1"/>
    <col min="8452" max="8452" width="15.7109375" style="165" customWidth="1"/>
    <col min="8453" max="8453" width="11.28125" style="165" customWidth="1"/>
    <col min="8454" max="8454" width="11.421875" style="165" hidden="1" customWidth="1"/>
    <col min="8455" max="8457" width="18.00390625" style="165" customWidth="1"/>
    <col min="8458" max="8458" width="11.421875" style="165" hidden="1" customWidth="1"/>
    <col min="8459" max="8459" width="1.8515625" style="165" customWidth="1"/>
    <col min="8460" max="8704" width="9.140625" style="165" customWidth="1"/>
    <col min="8705" max="8705" width="1.8515625" style="165" customWidth="1"/>
    <col min="8706" max="8706" width="15.421875" style="165" customWidth="1"/>
    <col min="8707" max="8707" width="15.140625" style="165" customWidth="1"/>
    <col min="8708" max="8708" width="15.7109375" style="165" customWidth="1"/>
    <col min="8709" max="8709" width="11.28125" style="165" customWidth="1"/>
    <col min="8710" max="8710" width="11.421875" style="165" hidden="1" customWidth="1"/>
    <col min="8711" max="8713" width="18.00390625" style="165" customWidth="1"/>
    <col min="8714" max="8714" width="11.421875" style="165" hidden="1" customWidth="1"/>
    <col min="8715" max="8715" width="1.8515625" style="165" customWidth="1"/>
    <col min="8716" max="8960" width="9.140625" style="165" customWidth="1"/>
    <col min="8961" max="8961" width="1.8515625" style="165" customWidth="1"/>
    <col min="8962" max="8962" width="15.421875" style="165" customWidth="1"/>
    <col min="8963" max="8963" width="15.140625" style="165" customWidth="1"/>
    <col min="8964" max="8964" width="15.7109375" style="165" customWidth="1"/>
    <col min="8965" max="8965" width="11.28125" style="165" customWidth="1"/>
    <col min="8966" max="8966" width="11.421875" style="165" hidden="1" customWidth="1"/>
    <col min="8967" max="8969" width="18.00390625" style="165" customWidth="1"/>
    <col min="8970" max="8970" width="11.421875" style="165" hidden="1" customWidth="1"/>
    <col min="8971" max="8971" width="1.8515625" style="165" customWidth="1"/>
    <col min="8972" max="9216" width="9.140625" style="165" customWidth="1"/>
    <col min="9217" max="9217" width="1.8515625" style="165" customWidth="1"/>
    <col min="9218" max="9218" width="15.421875" style="165" customWidth="1"/>
    <col min="9219" max="9219" width="15.140625" style="165" customWidth="1"/>
    <col min="9220" max="9220" width="15.7109375" style="165" customWidth="1"/>
    <col min="9221" max="9221" width="11.28125" style="165" customWidth="1"/>
    <col min="9222" max="9222" width="11.421875" style="165" hidden="1" customWidth="1"/>
    <col min="9223" max="9225" width="18.00390625" style="165" customWidth="1"/>
    <col min="9226" max="9226" width="11.421875" style="165" hidden="1" customWidth="1"/>
    <col min="9227" max="9227" width="1.8515625" style="165" customWidth="1"/>
    <col min="9228" max="9472" width="9.140625" style="165" customWidth="1"/>
    <col min="9473" max="9473" width="1.8515625" style="165" customWidth="1"/>
    <col min="9474" max="9474" width="15.421875" style="165" customWidth="1"/>
    <col min="9475" max="9475" width="15.140625" style="165" customWidth="1"/>
    <col min="9476" max="9476" width="15.7109375" style="165" customWidth="1"/>
    <col min="9477" max="9477" width="11.28125" style="165" customWidth="1"/>
    <col min="9478" max="9478" width="11.421875" style="165" hidden="1" customWidth="1"/>
    <col min="9479" max="9481" width="18.00390625" style="165" customWidth="1"/>
    <col min="9482" max="9482" width="11.421875" style="165" hidden="1" customWidth="1"/>
    <col min="9483" max="9483" width="1.8515625" style="165" customWidth="1"/>
    <col min="9484" max="9728" width="9.140625" style="165" customWidth="1"/>
    <col min="9729" max="9729" width="1.8515625" style="165" customWidth="1"/>
    <col min="9730" max="9730" width="15.421875" style="165" customWidth="1"/>
    <col min="9731" max="9731" width="15.140625" style="165" customWidth="1"/>
    <col min="9732" max="9732" width="15.7109375" style="165" customWidth="1"/>
    <col min="9733" max="9733" width="11.28125" style="165" customWidth="1"/>
    <col min="9734" max="9734" width="11.421875" style="165" hidden="1" customWidth="1"/>
    <col min="9735" max="9737" width="18.00390625" style="165" customWidth="1"/>
    <col min="9738" max="9738" width="11.421875" style="165" hidden="1" customWidth="1"/>
    <col min="9739" max="9739" width="1.8515625" style="165" customWidth="1"/>
    <col min="9740" max="9984" width="9.140625" style="165" customWidth="1"/>
    <col min="9985" max="9985" width="1.8515625" style="165" customWidth="1"/>
    <col min="9986" max="9986" width="15.421875" style="165" customWidth="1"/>
    <col min="9987" max="9987" width="15.140625" style="165" customWidth="1"/>
    <col min="9988" max="9988" width="15.7109375" style="165" customWidth="1"/>
    <col min="9989" max="9989" width="11.28125" style="165" customWidth="1"/>
    <col min="9990" max="9990" width="11.421875" style="165" hidden="1" customWidth="1"/>
    <col min="9991" max="9993" width="18.00390625" style="165" customWidth="1"/>
    <col min="9994" max="9994" width="11.421875" style="165" hidden="1" customWidth="1"/>
    <col min="9995" max="9995" width="1.8515625" style="165" customWidth="1"/>
    <col min="9996" max="10240" width="9.140625" style="165" customWidth="1"/>
    <col min="10241" max="10241" width="1.8515625" style="165" customWidth="1"/>
    <col min="10242" max="10242" width="15.421875" style="165" customWidth="1"/>
    <col min="10243" max="10243" width="15.140625" style="165" customWidth="1"/>
    <col min="10244" max="10244" width="15.7109375" style="165" customWidth="1"/>
    <col min="10245" max="10245" width="11.28125" style="165" customWidth="1"/>
    <col min="10246" max="10246" width="11.421875" style="165" hidden="1" customWidth="1"/>
    <col min="10247" max="10249" width="18.00390625" style="165" customWidth="1"/>
    <col min="10250" max="10250" width="11.421875" style="165" hidden="1" customWidth="1"/>
    <col min="10251" max="10251" width="1.8515625" style="165" customWidth="1"/>
    <col min="10252" max="10496" width="9.140625" style="165" customWidth="1"/>
    <col min="10497" max="10497" width="1.8515625" style="165" customWidth="1"/>
    <col min="10498" max="10498" width="15.421875" style="165" customWidth="1"/>
    <col min="10499" max="10499" width="15.140625" style="165" customWidth="1"/>
    <col min="10500" max="10500" width="15.7109375" style="165" customWidth="1"/>
    <col min="10501" max="10501" width="11.28125" style="165" customWidth="1"/>
    <col min="10502" max="10502" width="11.421875" style="165" hidden="1" customWidth="1"/>
    <col min="10503" max="10505" width="18.00390625" style="165" customWidth="1"/>
    <col min="10506" max="10506" width="11.421875" style="165" hidden="1" customWidth="1"/>
    <col min="10507" max="10507" width="1.8515625" style="165" customWidth="1"/>
    <col min="10508" max="10752" width="9.140625" style="165" customWidth="1"/>
    <col min="10753" max="10753" width="1.8515625" style="165" customWidth="1"/>
    <col min="10754" max="10754" width="15.421875" style="165" customWidth="1"/>
    <col min="10755" max="10755" width="15.140625" style="165" customWidth="1"/>
    <col min="10756" max="10756" width="15.7109375" style="165" customWidth="1"/>
    <col min="10757" max="10757" width="11.28125" style="165" customWidth="1"/>
    <col min="10758" max="10758" width="11.421875" style="165" hidden="1" customWidth="1"/>
    <col min="10759" max="10761" width="18.00390625" style="165" customWidth="1"/>
    <col min="10762" max="10762" width="11.421875" style="165" hidden="1" customWidth="1"/>
    <col min="10763" max="10763" width="1.8515625" style="165" customWidth="1"/>
    <col min="10764" max="11008" width="9.140625" style="165" customWidth="1"/>
    <col min="11009" max="11009" width="1.8515625" style="165" customWidth="1"/>
    <col min="11010" max="11010" width="15.421875" style="165" customWidth="1"/>
    <col min="11011" max="11011" width="15.140625" style="165" customWidth="1"/>
    <col min="11012" max="11012" width="15.7109375" style="165" customWidth="1"/>
    <col min="11013" max="11013" width="11.28125" style="165" customWidth="1"/>
    <col min="11014" max="11014" width="11.421875" style="165" hidden="1" customWidth="1"/>
    <col min="11015" max="11017" width="18.00390625" style="165" customWidth="1"/>
    <col min="11018" max="11018" width="11.421875" style="165" hidden="1" customWidth="1"/>
    <col min="11019" max="11019" width="1.8515625" style="165" customWidth="1"/>
    <col min="11020" max="11264" width="9.140625" style="165" customWidth="1"/>
    <col min="11265" max="11265" width="1.8515625" style="165" customWidth="1"/>
    <col min="11266" max="11266" width="15.421875" style="165" customWidth="1"/>
    <col min="11267" max="11267" width="15.140625" style="165" customWidth="1"/>
    <col min="11268" max="11268" width="15.7109375" style="165" customWidth="1"/>
    <col min="11269" max="11269" width="11.28125" style="165" customWidth="1"/>
    <col min="11270" max="11270" width="11.421875" style="165" hidden="1" customWidth="1"/>
    <col min="11271" max="11273" width="18.00390625" style="165" customWidth="1"/>
    <col min="11274" max="11274" width="11.421875" style="165" hidden="1" customWidth="1"/>
    <col min="11275" max="11275" width="1.8515625" style="165" customWidth="1"/>
    <col min="11276" max="11520" width="9.140625" style="165" customWidth="1"/>
    <col min="11521" max="11521" width="1.8515625" style="165" customWidth="1"/>
    <col min="11522" max="11522" width="15.421875" style="165" customWidth="1"/>
    <col min="11523" max="11523" width="15.140625" style="165" customWidth="1"/>
    <col min="11524" max="11524" width="15.7109375" style="165" customWidth="1"/>
    <col min="11525" max="11525" width="11.28125" style="165" customWidth="1"/>
    <col min="11526" max="11526" width="11.421875" style="165" hidden="1" customWidth="1"/>
    <col min="11527" max="11529" width="18.00390625" style="165" customWidth="1"/>
    <col min="11530" max="11530" width="11.421875" style="165" hidden="1" customWidth="1"/>
    <col min="11531" max="11531" width="1.8515625" style="165" customWidth="1"/>
    <col min="11532" max="11776" width="9.140625" style="165" customWidth="1"/>
    <col min="11777" max="11777" width="1.8515625" style="165" customWidth="1"/>
    <col min="11778" max="11778" width="15.421875" style="165" customWidth="1"/>
    <col min="11779" max="11779" width="15.140625" style="165" customWidth="1"/>
    <col min="11780" max="11780" width="15.7109375" style="165" customWidth="1"/>
    <col min="11781" max="11781" width="11.28125" style="165" customWidth="1"/>
    <col min="11782" max="11782" width="11.421875" style="165" hidden="1" customWidth="1"/>
    <col min="11783" max="11785" width="18.00390625" style="165" customWidth="1"/>
    <col min="11786" max="11786" width="11.421875" style="165" hidden="1" customWidth="1"/>
    <col min="11787" max="11787" width="1.8515625" style="165" customWidth="1"/>
    <col min="11788" max="12032" width="9.140625" style="165" customWidth="1"/>
    <col min="12033" max="12033" width="1.8515625" style="165" customWidth="1"/>
    <col min="12034" max="12034" width="15.421875" style="165" customWidth="1"/>
    <col min="12035" max="12035" width="15.140625" style="165" customWidth="1"/>
    <col min="12036" max="12036" width="15.7109375" style="165" customWidth="1"/>
    <col min="12037" max="12037" width="11.28125" style="165" customWidth="1"/>
    <col min="12038" max="12038" width="11.421875" style="165" hidden="1" customWidth="1"/>
    <col min="12039" max="12041" width="18.00390625" style="165" customWidth="1"/>
    <col min="12042" max="12042" width="11.421875" style="165" hidden="1" customWidth="1"/>
    <col min="12043" max="12043" width="1.8515625" style="165" customWidth="1"/>
    <col min="12044" max="12288" width="9.140625" style="165" customWidth="1"/>
    <col min="12289" max="12289" width="1.8515625" style="165" customWidth="1"/>
    <col min="12290" max="12290" width="15.421875" style="165" customWidth="1"/>
    <col min="12291" max="12291" width="15.140625" style="165" customWidth="1"/>
    <col min="12292" max="12292" width="15.7109375" style="165" customWidth="1"/>
    <col min="12293" max="12293" width="11.28125" style="165" customWidth="1"/>
    <col min="12294" max="12294" width="11.421875" style="165" hidden="1" customWidth="1"/>
    <col min="12295" max="12297" width="18.00390625" style="165" customWidth="1"/>
    <col min="12298" max="12298" width="11.421875" style="165" hidden="1" customWidth="1"/>
    <col min="12299" max="12299" width="1.8515625" style="165" customWidth="1"/>
    <col min="12300" max="12544" width="9.140625" style="165" customWidth="1"/>
    <col min="12545" max="12545" width="1.8515625" style="165" customWidth="1"/>
    <col min="12546" max="12546" width="15.421875" style="165" customWidth="1"/>
    <col min="12547" max="12547" width="15.140625" style="165" customWidth="1"/>
    <col min="12548" max="12548" width="15.7109375" style="165" customWidth="1"/>
    <col min="12549" max="12549" width="11.28125" style="165" customWidth="1"/>
    <col min="12550" max="12550" width="11.421875" style="165" hidden="1" customWidth="1"/>
    <col min="12551" max="12553" width="18.00390625" style="165" customWidth="1"/>
    <col min="12554" max="12554" width="11.421875" style="165" hidden="1" customWidth="1"/>
    <col min="12555" max="12555" width="1.8515625" style="165" customWidth="1"/>
    <col min="12556" max="12800" width="9.140625" style="165" customWidth="1"/>
    <col min="12801" max="12801" width="1.8515625" style="165" customWidth="1"/>
    <col min="12802" max="12802" width="15.421875" style="165" customWidth="1"/>
    <col min="12803" max="12803" width="15.140625" style="165" customWidth="1"/>
    <col min="12804" max="12804" width="15.7109375" style="165" customWidth="1"/>
    <col min="12805" max="12805" width="11.28125" style="165" customWidth="1"/>
    <col min="12806" max="12806" width="11.421875" style="165" hidden="1" customWidth="1"/>
    <col min="12807" max="12809" width="18.00390625" style="165" customWidth="1"/>
    <col min="12810" max="12810" width="11.421875" style="165" hidden="1" customWidth="1"/>
    <col min="12811" max="12811" width="1.8515625" style="165" customWidth="1"/>
    <col min="12812" max="13056" width="9.140625" style="165" customWidth="1"/>
    <col min="13057" max="13057" width="1.8515625" style="165" customWidth="1"/>
    <col min="13058" max="13058" width="15.421875" style="165" customWidth="1"/>
    <col min="13059" max="13059" width="15.140625" style="165" customWidth="1"/>
    <col min="13060" max="13060" width="15.7109375" style="165" customWidth="1"/>
    <col min="13061" max="13061" width="11.28125" style="165" customWidth="1"/>
    <col min="13062" max="13062" width="11.421875" style="165" hidden="1" customWidth="1"/>
    <col min="13063" max="13065" width="18.00390625" style="165" customWidth="1"/>
    <col min="13066" max="13066" width="11.421875" style="165" hidden="1" customWidth="1"/>
    <col min="13067" max="13067" width="1.8515625" style="165" customWidth="1"/>
    <col min="13068" max="13312" width="9.140625" style="165" customWidth="1"/>
    <col min="13313" max="13313" width="1.8515625" style="165" customWidth="1"/>
    <col min="13314" max="13314" width="15.421875" style="165" customWidth="1"/>
    <col min="13315" max="13315" width="15.140625" style="165" customWidth="1"/>
    <col min="13316" max="13316" width="15.7109375" style="165" customWidth="1"/>
    <col min="13317" max="13317" width="11.28125" style="165" customWidth="1"/>
    <col min="13318" max="13318" width="11.421875" style="165" hidden="1" customWidth="1"/>
    <col min="13319" max="13321" width="18.00390625" style="165" customWidth="1"/>
    <col min="13322" max="13322" width="11.421875" style="165" hidden="1" customWidth="1"/>
    <col min="13323" max="13323" width="1.8515625" style="165" customWidth="1"/>
    <col min="13324" max="13568" width="9.140625" style="165" customWidth="1"/>
    <col min="13569" max="13569" width="1.8515625" style="165" customWidth="1"/>
    <col min="13570" max="13570" width="15.421875" style="165" customWidth="1"/>
    <col min="13571" max="13571" width="15.140625" style="165" customWidth="1"/>
    <col min="13572" max="13572" width="15.7109375" style="165" customWidth="1"/>
    <col min="13573" max="13573" width="11.28125" style="165" customWidth="1"/>
    <col min="13574" max="13574" width="11.421875" style="165" hidden="1" customWidth="1"/>
    <col min="13575" max="13577" width="18.00390625" style="165" customWidth="1"/>
    <col min="13578" max="13578" width="11.421875" style="165" hidden="1" customWidth="1"/>
    <col min="13579" max="13579" width="1.8515625" style="165" customWidth="1"/>
    <col min="13580" max="13824" width="9.140625" style="165" customWidth="1"/>
    <col min="13825" max="13825" width="1.8515625" style="165" customWidth="1"/>
    <col min="13826" max="13826" width="15.421875" style="165" customWidth="1"/>
    <col min="13827" max="13827" width="15.140625" style="165" customWidth="1"/>
    <col min="13828" max="13828" width="15.7109375" style="165" customWidth="1"/>
    <col min="13829" max="13829" width="11.28125" style="165" customWidth="1"/>
    <col min="13830" max="13830" width="11.421875" style="165" hidden="1" customWidth="1"/>
    <col min="13831" max="13833" width="18.00390625" style="165" customWidth="1"/>
    <col min="13834" max="13834" width="11.421875" style="165" hidden="1" customWidth="1"/>
    <col min="13835" max="13835" width="1.8515625" style="165" customWidth="1"/>
    <col min="13836" max="14080" width="9.140625" style="165" customWidth="1"/>
    <col min="14081" max="14081" width="1.8515625" style="165" customWidth="1"/>
    <col min="14082" max="14082" width="15.421875" style="165" customWidth="1"/>
    <col min="14083" max="14083" width="15.140625" style="165" customWidth="1"/>
    <col min="14084" max="14084" width="15.7109375" style="165" customWidth="1"/>
    <col min="14085" max="14085" width="11.28125" style="165" customWidth="1"/>
    <col min="14086" max="14086" width="11.421875" style="165" hidden="1" customWidth="1"/>
    <col min="14087" max="14089" width="18.00390625" style="165" customWidth="1"/>
    <col min="14090" max="14090" width="11.421875" style="165" hidden="1" customWidth="1"/>
    <col min="14091" max="14091" width="1.8515625" style="165" customWidth="1"/>
    <col min="14092" max="14336" width="9.140625" style="165" customWidth="1"/>
    <col min="14337" max="14337" width="1.8515625" style="165" customWidth="1"/>
    <col min="14338" max="14338" width="15.421875" style="165" customWidth="1"/>
    <col min="14339" max="14339" width="15.140625" style="165" customWidth="1"/>
    <col min="14340" max="14340" width="15.7109375" style="165" customWidth="1"/>
    <col min="14341" max="14341" width="11.28125" style="165" customWidth="1"/>
    <col min="14342" max="14342" width="11.421875" style="165" hidden="1" customWidth="1"/>
    <col min="14343" max="14345" width="18.00390625" style="165" customWidth="1"/>
    <col min="14346" max="14346" width="11.421875" style="165" hidden="1" customWidth="1"/>
    <col min="14347" max="14347" width="1.8515625" style="165" customWidth="1"/>
    <col min="14348" max="14592" width="9.140625" style="165" customWidth="1"/>
    <col min="14593" max="14593" width="1.8515625" style="165" customWidth="1"/>
    <col min="14594" max="14594" width="15.421875" style="165" customWidth="1"/>
    <col min="14595" max="14595" width="15.140625" style="165" customWidth="1"/>
    <col min="14596" max="14596" width="15.7109375" style="165" customWidth="1"/>
    <col min="14597" max="14597" width="11.28125" style="165" customWidth="1"/>
    <col min="14598" max="14598" width="11.421875" style="165" hidden="1" customWidth="1"/>
    <col min="14599" max="14601" width="18.00390625" style="165" customWidth="1"/>
    <col min="14602" max="14602" width="11.421875" style="165" hidden="1" customWidth="1"/>
    <col min="14603" max="14603" width="1.8515625" style="165" customWidth="1"/>
    <col min="14604" max="14848" width="9.140625" style="165" customWidth="1"/>
    <col min="14849" max="14849" width="1.8515625" style="165" customWidth="1"/>
    <col min="14850" max="14850" width="15.421875" style="165" customWidth="1"/>
    <col min="14851" max="14851" width="15.140625" style="165" customWidth="1"/>
    <col min="14852" max="14852" width="15.7109375" style="165" customWidth="1"/>
    <col min="14853" max="14853" width="11.28125" style="165" customWidth="1"/>
    <col min="14854" max="14854" width="11.421875" style="165" hidden="1" customWidth="1"/>
    <col min="14855" max="14857" width="18.00390625" style="165" customWidth="1"/>
    <col min="14858" max="14858" width="11.421875" style="165" hidden="1" customWidth="1"/>
    <col min="14859" max="14859" width="1.8515625" style="165" customWidth="1"/>
    <col min="14860" max="15104" width="9.140625" style="165" customWidth="1"/>
    <col min="15105" max="15105" width="1.8515625" style="165" customWidth="1"/>
    <col min="15106" max="15106" width="15.421875" style="165" customWidth="1"/>
    <col min="15107" max="15107" width="15.140625" style="165" customWidth="1"/>
    <col min="15108" max="15108" width="15.7109375" style="165" customWidth="1"/>
    <col min="15109" max="15109" width="11.28125" style="165" customWidth="1"/>
    <col min="15110" max="15110" width="11.421875" style="165" hidden="1" customWidth="1"/>
    <col min="15111" max="15113" width="18.00390625" style="165" customWidth="1"/>
    <col min="15114" max="15114" width="11.421875" style="165" hidden="1" customWidth="1"/>
    <col min="15115" max="15115" width="1.8515625" style="165" customWidth="1"/>
    <col min="15116" max="15360" width="9.140625" style="165" customWidth="1"/>
    <col min="15361" max="15361" width="1.8515625" style="165" customWidth="1"/>
    <col min="15362" max="15362" width="15.421875" style="165" customWidth="1"/>
    <col min="15363" max="15363" width="15.140625" style="165" customWidth="1"/>
    <col min="15364" max="15364" width="15.7109375" style="165" customWidth="1"/>
    <col min="15365" max="15365" width="11.28125" style="165" customWidth="1"/>
    <col min="15366" max="15366" width="11.421875" style="165" hidden="1" customWidth="1"/>
    <col min="15367" max="15369" width="18.00390625" style="165" customWidth="1"/>
    <col min="15370" max="15370" width="11.421875" style="165" hidden="1" customWidth="1"/>
    <col min="15371" max="15371" width="1.8515625" style="165" customWidth="1"/>
    <col min="15372" max="15616" width="9.140625" style="165" customWidth="1"/>
    <col min="15617" max="15617" width="1.8515625" style="165" customWidth="1"/>
    <col min="15618" max="15618" width="15.421875" style="165" customWidth="1"/>
    <col min="15619" max="15619" width="15.140625" style="165" customWidth="1"/>
    <col min="15620" max="15620" width="15.7109375" style="165" customWidth="1"/>
    <col min="15621" max="15621" width="11.28125" style="165" customWidth="1"/>
    <col min="15622" max="15622" width="11.421875" style="165" hidden="1" customWidth="1"/>
    <col min="15623" max="15625" width="18.00390625" style="165" customWidth="1"/>
    <col min="15626" max="15626" width="11.421875" style="165" hidden="1" customWidth="1"/>
    <col min="15627" max="15627" width="1.8515625" style="165" customWidth="1"/>
    <col min="15628" max="15872" width="9.140625" style="165" customWidth="1"/>
    <col min="15873" max="15873" width="1.8515625" style="165" customWidth="1"/>
    <col min="15874" max="15874" width="15.421875" style="165" customWidth="1"/>
    <col min="15875" max="15875" width="15.140625" style="165" customWidth="1"/>
    <col min="15876" max="15876" width="15.7109375" style="165" customWidth="1"/>
    <col min="15877" max="15877" width="11.28125" style="165" customWidth="1"/>
    <col min="15878" max="15878" width="11.421875" style="165" hidden="1" customWidth="1"/>
    <col min="15879" max="15881" width="18.00390625" style="165" customWidth="1"/>
    <col min="15882" max="15882" width="11.421875" style="165" hidden="1" customWidth="1"/>
    <col min="15883" max="15883" width="1.8515625" style="165" customWidth="1"/>
    <col min="15884" max="16128" width="9.140625" style="165" customWidth="1"/>
    <col min="16129" max="16129" width="1.8515625" style="165" customWidth="1"/>
    <col min="16130" max="16130" width="15.421875" style="165" customWidth="1"/>
    <col min="16131" max="16131" width="15.140625" style="165" customWidth="1"/>
    <col min="16132" max="16132" width="15.7109375" style="165" customWidth="1"/>
    <col min="16133" max="16133" width="11.28125" style="165" customWidth="1"/>
    <col min="16134" max="16134" width="11.421875" style="165" hidden="1" customWidth="1"/>
    <col min="16135" max="16137" width="18.00390625" style="165" customWidth="1"/>
    <col min="16138" max="16138" width="11.421875" style="165" hidden="1" customWidth="1"/>
    <col min="16139" max="16139" width="1.8515625" style="165" customWidth="1"/>
    <col min="16140" max="16384" width="9.140625" style="165" customWidth="1"/>
  </cols>
  <sheetData>
    <row r="2" spans="2:9" ht="15">
      <c r="B2" s="173" t="s">
        <v>0</v>
      </c>
      <c r="C2" s="174"/>
      <c r="D2" s="174"/>
      <c r="E2" s="174"/>
      <c r="F2" s="174"/>
      <c r="G2" s="174"/>
      <c r="H2" s="174"/>
      <c r="I2" s="174"/>
    </row>
    <row r="3" ht="15" hidden="1"/>
    <row r="4" spans="2:9" ht="15">
      <c r="B4" s="175" t="s">
        <v>1321</v>
      </c>
      <c r="C4" s="174"/>
      <c r="D4" s="174"/>
      <c r="E4" s="174"/>
      <c r="F4" s="174"/>
      <c r="G4" s="174"/>
      <c r="H4" s="174"/>
      <c r="I4" s="17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44866</v>
      </c>
      <c r="C8" s="3">
        <v>0</v>
      </c>
      <c r="D8" s="3" t="s">
        <v>9</v>
      </c>
      <c r="E8" s="3"/>
      <c r="G8" s="4">
        <v>8468268.99</v>
      </c>
      <c r="H8" s="4">
        <v>8411837.88</v>
      </c>
      <c r="I8" s="4">
        <v>56431.11</v>
      </c>
    </row>
    <row r="9" spans="2:9" ht="89.25">
      <c r="B9" s="2">
        <v>44895</v>
      </c>
      <c r="C9" s="3">
        <v>51604</v>
      </c>
      <c r="D9" s="3" t="s">
        <v>1322</v>
      </c>
      <c r="E9" s="3" t="s">
        <v>1323</v>
      </c>
      <c r="G9" s="4">
        <v>0</v>
      </c>
      <c r="H9" s="4">
        <v>175</v>
      </c>
      <c r="I9" s="4">
        <v>56256.11</v>
      </c>
    </row>
    <row r="11" spans="6:9" ht="15">
      <c r="F11" s="176" t="s">
        <v>1324</v>
      </c>
      <c r="G11" s="174"/>
      <c r="H11" s="174"/>
      <c r="I11" s="174"/>
    </row>
    <row r="13" spans="6:9" ht="15">
      <c r="F13" s="176" t="s">
        <v>1325</v>
      </c>
      <c r="G13" s="174"/>
      <c r="H13" s="174"/>
      <c r="I13" s="174"/>
    </row>
    <row r="14" spans="6:9" ht="15">
      <c r="F14" s="176" t="s">
        <v>1326</v>
      </c>
      <c r="G14" s="174"/>
      <c r="H14" s="174"/>
      <c r="I14" s="174"/>
    </row>
    <row r="15" spans="2:11" ht="15.75">
      <c r="B15" s="6"/>
      <c r="C15" s="7" t="s">
        <v>1334</v>
      </c>
      <c r="D15" s="8"/>
      <c r="E15" s="8"/>
      <c r="F15" s="8"/>
      <c r="G15" s="8"/>
      <c r="H15" s="8"/>
      <c r="I15" s="8"/>
      <c r="J15" s="8"/>
      <c r="K15" s="9"/>
    </row>
    <row r="16" spans="2:11" ht="15.75">
      <c r="B16" s="10"/>
      <c r="C16" s="80"/>
      <c r="D16" s="80"/>
      <c r="E16" s="80"/>
      <c r="F16" s="80"/>
      <c r="G16" s="80"/>
      <c r="H16" s="80"/>
      <c r="I16" s="80"/>
      <c r="J16" s="80"/>
      <c r="K16" s="11"/>
    </row>
    <row r="17" spans="2:11" ht="15.75">
      <c r="B17" s="10"/>
      <c r="C17" s="80"/>
      <c r="D17" s="80"/>
      <c r="E17" s="80"/>
      <c r="F17" s="80"/>
      <c r="G17" s="80"/>
      <c r="H17" s="80"/>
      <c r="I17" s="80"/>
      <c r="J17" s="80"/>
      <c r="K17" s="11"/>
    </row>
    <row r="18" spans="2:11" ht="15.75">
      <c r="B18" s="10"/>
      <c r="C18" s="80"/>
      <c r="D18" s="80"/>
      <c r="E18" s="80"/>
      <c r="F18" s="80"/>
      <c r="G18" s="80"/>
      <c r="H18" s="80"/>
      <c r="I18" s="80"/>
      <c r="J18" s="80"/>
      <c r="K18" s="11"/>
    </row>
    <row r="19" spans="2:11" ht="15.75">
      <c r="B19" s="10"/>
      <c r="C19" s="80"/>
      <c r="D19" s="80"/>
      <c r="E19" s="80"/>
      <c r="F19" s="80"/>
      <c r="G19" s="80"/>
      <c r="H19" s="80"/>
      <c r="I19" s="80"/>
      <c r="J19" s="80"/>
      <c r="K19" s="11"/>
    </row>
    <row r="20" spans="2:11" ht="15.75">
      <c r="B20" s="10"/>
      <c r="C20" s="80"/>
      <c r="D20" s="80"/>
      <c r="E20" s="80"/>
      <c r="F20" s="80"/>
      <c r="G20" s="80"/>
      <c r="H20" s="80"/>
      <c r="I20" s="80"/>
      <c r="J20" s="80"/>
      <c r="K20" s="11"/>
    </row>
    <row r="21" spans="2:11" ht="15.75">
      <c r="B21" s="10"/>
      <c r="C21" s="80"/>
      <c r="D21" s="80"/>
      <c r="E21" s="80"/>
      <c r="F21" s="80"/>
      <c r="G21" s="80"/>
      <c r="H21" s="80"/>
      <c r="I21" s="80"/>
      <c r="J21" s="80"/>
      <c r="K21" s="11"/>
    </row>
    <row r="22" spans="2:11" ht="15.75">
      <c r="B22" s="10"/>
      <c r="C22" s="80"/>
      <c r="D22" s="80"/>
      <c r="E22" s="80"/>
      <c r="F22" s="80"/>
      <c r="G22" s="80"/>
      <c r="H22" s="80"/>
      <c r="I22" s="80"/>
      <c r="J22" s="80"/>
      <c r="K22" s="11"/>
    </row>
    <row r="23" spans="2:11" ht="15.75">
      <c r="B23" s="177" t="s">
        <v>552</v>
      </c>
      <c r="C23" s="178"/>
      <c r="D23" s="178"/>
      <c r="E23" s="178"/>
      <c r="F23" s="178"/>
      <c r="G23" s="178"/>
      <c r="H23" s="178"/>
      <c r="I23" s="178"/>
      <c r="J23" s="178"/>
      <c r="K23" s="179"/>
    </row>
    <row r="24" spans="2:11" ht="15">
      <c r="B24" s="180" t="s">
        <v>1335</v>
      </c>
      <c r="C24" s="181"/>
      <c r="D24" s="181"/>
      <c r="E24" s="181"/>
      <c r="F24" s="181"/>
      <c r="G24" s="181"/>
      <c r="H24" s="181"/>
      <c r="I24" s="181"/>
      <c r="J24" s="181"/>
      <c r="K24" s="182"/>
    </row>
    <row r="25" spans="2:11" ht="15.75">
      <c r="B25" s="12"/>
      <c r="C25" s="84"/>
      <c r="D25" s="84"/>
      <c r="E25" s="84"/>
      <c r="F25" s="84"/>
      <c r="G25" s="84"/>
      <c r="H25" s="84"/>
      <c r="I25" s="84"/>
      <c r="J25" s="84"/>
      <c r="K25" s="13"/>
    </row>
    <row r="26" spans="2:11" ht="15.75">
      <c r="B26" s="12"/>
      <c r="C26" s="84"/>
      <c r="D26" s="84"/>
      <c r="E26" s="84"/>
      <c r="F26" s="84"/>
      <c r="G26" s="84"/>
      <c r="H26" s="84"/>
      <c r="I26" s="84"/>
      <c r="J26" s="84"/>
      <c r="K26" s="13"/>
    </row>
    <row r="27" spans="2:11" ht="15.75">
      <c r="B27" s="10"/>
      <c r="C27" s="86" t="s">
        <v>554</v>
      </c>
      <c r="D27" s="86"/>
      <c r="E27" s="86"/>
      <c r="F27" s="86"/>
      <c r="G27" s="86"/>
      <c r="H27" s="86"/>
      <c r="I27" s="86"/>
      <c r="J27" s="86"/>
      <c r="K27" s="14"/>
    </row>
    <row r="28" spans="2:11" ht="15.75">
      <c r="B28" s="10"/>
      <c r="C28" s="88" t="s">
        <v>1336</v>
      </c>
      <c r="D28" s="88"/>
      <c r="E28" s="89"/>
      <c r="F28" s="89"/>
      <c r="G28" s="89"/>
      <c r="H28" s="89"/>
      <c r="I28" s="88" t="s">
        <v>556</v>
      </c>
      <c r="J28" s="88"/>
      <c r="K28" s="168">
        <v>3140001594</v>
      </c>
    </row>
    <row r="29" spans="2:11" ht="15.75">
      <c r="B29" s="10"/>
      <c r="C29" s="91" t="s">
        <v>558</v>
      </c>
      <c r="D29" s="16" t="s">
        <v>559</v>
      </c>
      <c r="E29" s="17"/>
      <c r="F29" s="18"/>
      <c r="G29" s="19"/>
      <c r="H29" s="20"/>
      <c r="I29" s="91"/>
      <c r="J29" s="92"/>
      <c r="K29" s="21"/>
    </row>
    <row r="30" spans="2:11" ht="15.75">
      <c r="B30" s="10"/>
      <c r="C30" s="91" t="s">
        <v>560</v>
      </c>
      <c r="D30" s="94"/>
      <c r="E30" s="95"/>
      <c r="F30" s="92"/>
      <c r="G30" s="19"/>
      <c r="H30" s="91" t="s">
        <v>1337</v>
      </c>
      <c r="I30" s="91"/>
      <c r="J30" s="92"/>
      <c r="K30" s="22"/>
    </row>
    <row r="31" spans="2:11" ht="16.5" thickBot="1">
      <c r="B31" s="10"/>
      <c r="C31" s="91"/>
      <c r="D31" s="94"/>
      <c r="E31" s="95"/>
      <c r="F31" s="92"/>
      <c r="G31" s="23"/>
      <c r="H31" s="91"/>
      <c r="I31" s="91"/>
      <c r="J31" s="92"/>
      <c r="K31" s="22"/>
    </row>
    <row r="32" spans="2:11" ht="16.5" thickTop="1">
      <c r="B32" s="24"/>
      <c r="C32" s="25"/>
      <c r="D32" s="25"/>
      <c r="E32" s="25"/>
      <c r="F32" s="25"/>
      <c r="G32" s="25"/>
      <c r="H32" s="25"/>
      <c r="I32" s="25"/>
      <c r="J32" s="25"/>
      <c r="K32" s="26"/>
    </row>
    <row r="33" spans="2:11" ht="15.75">
      <c r="B33" s="27"/>
      <c r="C33" s="100"/>
      <c r="D33" s="100"/>
      <c r="E33" s="100"/>
      <c r="F33" s="100"/>
      <c r="G33" s="100"/>
      <c r="H33" s="100"/>
      <c r="I33" s="100"/>
      <c r="J33" s="100"/>
      <c r="K33" s="28" t="s">
        <v>562</v>
      </c>
    </row>
    <row r="34" spans="2:11" ht="15.75">
      <c r="B34" s="27"/>
      <c r="C34" s="102" t="s">
        <v>563</v>
      </c>
      <c r="D34" s="102"/>
      <c r="E34" s="102"/>
      <c r="F34" s="102"/>
      <c r="G34" s="102"/>
      <c r="H34" s="172"/>
      <c r="I34" s="172"/>
      <c r="J34" s="172"/>
      <c r="K34" s="29">
        <v>56431.11</v>
      </c>
    </row>
    <row r="35" spans="2:11" ht="15.75">
      <c r="B35" s="27"/>
      <c r="C35" s="100"/>
      <c r="D35" s="100"/>
      <c r="E35" s="100"/>
      <c r="F35" s="100"/>
      <c r="G35" s="100"/>
      <c r="H35" s="100"/>
      <c r="I35" s="100"/>
      <c r="J35" s="100"/>
      <c r="K35" s="29"/>
    </row>
    <row r="36" spans="2:11" ht="15.75">
      <c r="B36" s="27"/>
      <c r="C36" s="104" t="s">
        <v>564</v>
      </c>
      <c r="D36" s="104"/>
      <c r="E36" s="104"/>
      <c r="F36" s="104"/>
      <c r="G36" s="104"/>
      <c r="H36" s="100"/>
      <c r="I36" s="100"/>
      <c r="J36" s="100"/>
      <c r="K36" s="29"/>
    </row>
    <row r="37" spans="2:11" ht="15.75">
      <c r="B37" s="27"/>
      <c r="C37" s="100" t="s">
        <v>895</v>
      </c>
      <c r="D37" s="100"/>
      <c r="E37" s="100"/>
      <c r="F37" s="100"/>
      <c r="G37" s="100"/>
      <c r="H37" s="183"/>
      <c r="I37" s="183"/>
      <c r="J37" s="183"/>
      <c r="K37" s="137"/>
    </row>
    <row r="38" spans="2:11" ht="15.75">
      <c r="B38" s="27"/>
      <c r="C38" s="100" t="s">
        <v>566</v>
      </c>
      <c r="D38" s="100"/>
      <c r="E38" s="100"/>
      <c r="F38" s="100"/>
      <c r="G38" s="100"/>
      <c r="H38" s="172"/>
      <c r="I38" s="172"/>
      <c r="J38" s="172"/>
      <c r="K38" s="138"/>
    </row>
    <row r="39" spans="2:11" ht="15.75">
      <c r="B39" s="27"/>
      <c r="C39" s="100"/>
      <c r="D39" s="100"/>
      <c r="E39" s="100"/>
      <c r="F39" s="100"/>
      <c r="G39" s="100"/>
      <c r="H39" s="161"/>
      <c r="I39" s="161"/>
      <c r="J39" s="161"/>
      <c r="K39" s="29"/>
    </row>
    <row r="40" spans="2:11" ht="15.75">
      <c r="B40" s="27"/>
      <c r="C40" s="102" t="s">
        <v>567</v>
      </c>
      <c r="D40" s="102"/>
      <c r="E40" s="102"/>
      <c r="F40" s="102"/>
      <c r="G40" s="102"/>
      <c r="H40" s="100"/>
      <c r="I40" s="100"/>
      <c r="J40" s="100"/>
      <c r="K40" s="30">
        <f>+K34+K37+K38</f>
        <v>56431.11</v>
      </c>
    </row>
    <row r="41" spans="2:11" ht="15.75">
      <c r="B41" s="27"/>
      <c r="C41" s="100"/>
      <c r="D41" s="100"/>
      <c r="E41" s="100"/>
      <c r="F41" s="100"/>
      <c r="G41" s="100"/>
      <c r="H41" s="100"/>
      <c r="I41" s="100"/>
      <c r="J41" s="100"/>
      <c r="K41" s="29"/>
    </row>
    <row r="42" spans="2:11" ht="15.75">
      <c r="B42" s="27"/>
      <c r="C42" s="104" t="s">
        <v>568</v>
      </c>
      <c r="D42" s="104"/>
      <c r="E42" s="104"/>
      <c r="F42" s="104"/>
      <c r="G42" s="104"/>
      <c r="H42" s="100"/>
      <c r="I42" s="100"/>
      <c r="J42" s="100"/>
      <c r="K42" s="29"/>
    </row>
    <row r="43" spans="2:11" ht="15.75">
      <c r="B43" s="27"/>
      <c r="C43" s="100" t="s">
        <v>572</v>
      </c>
      <c r="D43" s="100"/>
      <c r="E43" s="100"/>
      <c r="F43" s="100"/>
      <c r="G43" s="100"/>
      <c r="H43" s="172"/>
      <c r="I43" s="172"/>
      <c r="J43" s="172"/>
      <c r="K43" s="139">
        <v>175</v>
      </c>
    </row>
    <row r="44" spans="2:11" ht="15.75">
      <c r="B44" s="27"/>
      <c r="C44" s="100" t="s">
        <v>570</v>
      </c>
      <c r="D44" s="100"/>
      <c r="E44" s="100"/>
      <c r="F44" s="100"/>
      <c r="G44" s="100"/>
      <c r="H44" s="161"/>
      <c r="I44" s="161"/>
      <c r="J44" s="161"/>
      <c r="K44" s="139"/>
    </row>
    <row r="45" spans="2:11" ht="15.75">
      <c r="B45" s="27"/>
      <c r="C45" s="100" t="s">
        <v>571</v>
      </c>
      <c r="D45" s="100"/>
      <c r="E45" s="100"/>
      <c r="F45" s="100"/>
      <c r="G45" s="100"/>
      <c r="H45" s="172"/>
      <c r="I45" s="172"/>
      <c r="J45" s="172"/>
      <c r="K45" s="29"/>
    </row>
    <row r="46" spans="2:11" ht="15.75">
      <c r="B46" s="27"/>
      <c r="C46" s="100" t="s">
        <v>1338</v>
      </c>
      <c r="D46" s="100"/>
      <c r="E46" s="100"/>
      <c r="F46" s="100"/>
      <c r="G46" s="100"/>
      <c r="H46" s="161"/>
      <c r="I46" s="161"/>
      <c r="J46" s="161"/>
      <c r="K46" s="29"/>
    </row>
    <row r="47" spans="2:11" ht="15.75">
      <c r="B47" s="27"/>
      <c r="C47" s="100" t="s">
        <v>1339</v>
      </c>
      <c r="D47" s="100"/>
      <c r="E47" s="100"/>
      <c r="F47" s="100"/>
      <c r="G47" s="100"/>
      <c r="H47" s="161"/>
      <c r="I47" s="161"/>
      <c r="J47" s="161"/>
      <c r="K47" s="29"/>
    </row>
    <row r="48" spans="2:11" ht="16.5" thickBot="1">
      <c r="B48" s="27"/>
      <c r="C48" s="102" t="s">
        <v>573</v>
      </c>
      <c r="D48" s="102"/>
      <c r="E48" s="102"/>
      <c r="F48" s="102"/>
      <c r="G48" s="102"/>
      <c r="H48" s="172"/>
      <c r="I48" s="172"/>
      <c r="J48" s="172"/>
      <c r="K48" s="31">
        <f>+K40-K43-K44-K46-K47</f>
        <v>56256.11</v>
      </c>
    </row>
    <row r="49" spans="2:11" ht="16.5" thickTop="1">
      <c r="B49" s="27"/>
      <c r="C49" s="32"/>
      <c r="D49" s="32"/>
      <c r="E49" s="32"/>
      <c r="F49" s="32"/>
      <c r="G49" s="32"/>
      <c r="H49" s="32"/>
      <c r="I49" s="32"/>
      <c r="J49" s="32"/>
      <c r="K49" s="33"/>
    </row>
    <row r="50" spans="2:11" ht="15.75">
      <c r="B50" s="27"/>
      <c r="C50" s="100"/>
      <c r="D50" s="100"/>
      <c r="E50" s="100"/>
      <c r="F50" s="100"/>
      <c r="G50" s="100"/>
      <c r="H50" s="100"/>
      <c r="I50" s="100"/>
      <c r="J50" s="100"/>
      <c r="K50" s="34"/>
    </row>
    <row r="51" spans="2:11" ht="15.75">
      <c r="B51" s="27"/>
      <c r="C51" s="100"/>
      <c r="D51" s="100"/>
      <c r="E51" s="100"/>
      <c r="F51" s="100"/>
      <c r="G51" s="100"/>
      <c r="H51" s="100"/>
      <c r="I51" s="100"/>
      <c r="J51" s="100"/>
      <c r="K51" s="28" t="s">
        <v>574</v>
      </c>
    </row>
    <row r="52" spans="2:11" ht="15.75">
      <c r="B52" s="27"/>
      <c r="C52" s="102" t="s">
        <v>575</v>
      </c>
      <c r="D52" s="102"/>
      <c r="E52" s="102"/>
      <c r="F52" s="102"/>
      <c r="G52" s="102"/>
      <c r="H52" s="172"/>
      <c r="I52" s="172"/>
      <c r="J52" s="172"/>
      <c r="K52" s="29">
        <v>56256.11</v>
      </c>
    </row>
    <row r="53" spans="2:11" ht="15.75">
      <c r="B53" s="27"/>
      <c r="C53" s="102"/>
      <c r="D53" s="102"/>
      <c r="E53" s="102"/>
      <c r="F53" s="102"/>
      <c r="G53" s="102"/>
      <c r="H53" s="161"/>
      <c r="I53" s="161"/>
      <c r="J53" s="161"/>
      <c r="K53" s="29"/>
    </row>
    <row r="54" spans="2:11" ht="15.75">
      <c r="B54" s="27"/>
      <c r="C54" s="104" t="s">
        <v>564</v>
      </c>
      <c r="D54" s="104"/>
      <c r="E54" s="104"/>
      <c r="F54" s="104"/>
      <c r="G54" s="104"/>
      <c r="H54" s="100"/>
      <c r="I54" s="100"/>
      <c r="J54" s="100"/>
      <c r="K54" s="35"/>
    </row>
    <row r="55" spans="2:11" ht="15.75">
      <c r="B55" s="27"/>
      <c r="C55" s="100" t="s">
        <v>576</v>
      </c>
      <c r="D55" s="100"/>
      <c r="E55" s="100"/>
      <c r="F55" s="100"/>
      <c r="G55" s="100"/>
      <c r="H55" s="172"/>
      <c r="I55" s="172"/>
      <c r="J55" s="172"/>
      <c r="K55" s="29">
        <v>0</v>
      </c>
    </row>
    <row r="56" spans="2:11" ht="15.75">
      <c r="B56" s="27"/>
      <c r="C56" s="102" t="s">
        <v>567</v>
      </c>
      <c r="D56" s="102"/>
      <c r="E56" s="102"/>
      <c r="F56" s="102"/>
      <c r="G56" s="102"/>
      <c r="H56" s="187"/>
      <c r="I56" s="187"/>
      <c r="J56" s="187"/>
      <c r="K56" s="36">
        <f>SUM(K52:K55)</f>
        <v>56256.11</v>
      </c>
    </row>
    <row r="57" spans="2:11" ht="15.75">
      <c r="B57" s="27"/>
      <c r="C57" s="100"/>
      <c r="D57" s="100"/>
      <c r="E57" s="100"/>
      <c r="F57" s="100"/>
      <c r="G57" s="100"/>
      <c r="H57" s="100"/>
      <c r="I57" s="100"/>
      <c r="J57" s="100"/>
      <c r="K57" s="35"/>
    </row>
    <row r="58" spans="2:11" ht="15.75">
      <c r="B58" s="27"/>
      <c r="C58" s="104" t="s">
        <v>568</v>
      </c>
      <c r="D58" s="104"/>
      <c r="E58" s="104"/>
      <c r="F58" s="104"/>
      <c r="G58" s="104"/>
      <c r="H58" s="100"/>
      <c r="I58" s="100"/>
      <c r="J58" s="100"/>
      <c r="K58" s="29"/>
    </row>
    <row r="59" spans="2:11" ht="15.75">
      <c r="B59" s="27"/>
      <c r="C59" s="100" t="s">
        <v>898</v>
      </c>
      <c r="D59" s="100"/>
      <c r="E59" s="100"/>
      <c r="F59" s="100"/>
      <c r="G59" s="100"/>
      <c r="H59" s="187"/>
      <c r="I59" s="187"/>
      <c r="J59" s="187"/>
      <c r="K59" s="29"/>
    </row>
    <row r="60" spans="2:11" ht="15.75">
      <c r="B60" s="27"/>
      <c r="C60" s="100"/>
      <c r="D60" s="100"/>
      <c r="E60" s="100"/>
      <c r="F60" s="100"/>
      <c r="G60" s="100"/>
      <c r="H60" s="164"/>
      <c r="I60" s="164"/>
      <c r="J60" s="164"/>
      <c r="K60" s="29"/>
    </row>
    <row r="61" spans="2:11" ht="16.5" thickBot="1">
      <c r="B61" s="27"/>
      <c r="C61" s="102" t="s">
        <v>573</v>
      </c>
      <c r="D61" s="102"/>
      <c r="E61" s="102"/>
      <c r="F61" s="102"/>
      <c r="G61" s="102"/>
      <c r="H61" s="100"/>
      <c r="I61" s="100"/>
      <c r="J61" s="100"/>
      <c r="K61" s="31">
        <f>SUM(K56-K59)</f>
        <v>56256.11</v>
      </c>
    </row>
    <row r="62" spans="2:11" ht="17.25" thickBot="1" thickTop="1">
      <c r="B62" s="37"/>
      <c r="C62" s="38"/>
      <c r="D62" s="38"/>
      <c r="E62" s="38"/>
      <c r="F62" s="38"/>
      <c r="G62" s="38"/>
      <c r="H62" s="39"/>
      <c r="I62" s="39"/>
      <c r="J62" s="39"/>
      <c r="K62" s="40"/>
    </row>
    <row r="63" spans="2:11" ht="16.5" thickTop="1">
      <c r="B63" s="24"/>
      <c r="C63" s="41"/>
      <c r="D63" s="41"/>
      <c r="E63" s="41"/>
      <c r="F63" s="41"/>
      <c r="G63" s="41"/>
      <c r="H63" s="25"/>
      <c r="I63" s="25"/>
      <c r="J63" s="25"/>
      <c r="K63" s="42"/>
    </row>
    <row r="64" spans="2:11" ht="15.75">
      <c r="B64" s="27"/>
      <c r="C64" s="102"/>
      <c r="D64" s="102"/>
      <c r="E64" s="102"/>
      <c r="F64" s="102"/>
      <c r="G64" s="102"/>
      <c r="H64" s="100"/>
      <c r="I64" s="100"/>
      <c r="J64" s="100"/>
      <c r="K64" s="43"/>
    </row>
    <row r="65" spans="2:11" ht="15.75">
      <c r="B65" s="154"/>
      <c r="C65" s="159" t="s">
        <v>1340</v>
      </c>
      <c r="D65" s="159"/>
      <c r="E65" s="118"/>
      <c r="F65" s="44" t="s">
        <v>579</v>
      </c>
      <c r="G65" s="184" t="s">
        <v>579</v>
      </c>
      <c r="H65" s="184"/>
      <c r="I65" s="160"/>
      <c r="J65" s="163" t="s">
        <v>900</v>
      </c>
      <c r="K65" s="120" t="s">
        <v>1192</v>
      </c>
    </row>
    <row r="66" spans="2:11" ht="15.75">
      <c r="B66" s="27"/>
      <c r="C66" s="171" t="s">
        <v>581</v>
      </c>
      <c r="D66" s="171"/>
      <c r="E66" s="161"/>
      <c r="F66" s="185" t="s">
        <v>582</v>
      </c>
      <c r="G66" s="185"/>
      <c r="H66" s="185"/>
      <c r="I66" s="64"/>
      <c r="J66" s="172" t="s">
        <v>583</v>
      </c>
      <c r="K66" s="188"/>
    </row>
    <row r="67" spans="2:11" ht="15.75">
      <c r="B67" s="27"/>
      <c r="C67" s="100"/>
      <c r="D67" s="100"/>
      <c r="E67" s="161"/>
      <c r="F67" s="161"/>
      <c r="G67" s="161"/>
      <c r="H67" s="161"/>
      <c r="I67" s="64"/>
      <c r="J67" s="161"/>
      <c r="K67" s="162"/>
    </row>
    <row r="68" spans="2:11" ht="15.75">
      <c r="B68" s="197" t="s">
        <v>584</v>
      </c>
      <c r="C68" s="184"/>
      <c r="D68" s="184"/>
      <c r="E68" s="118"/>
      <c r="F68" s="44" t="s">
        <v>585</v>
      </c>
      <c r="G68" s="184" t="s">
        <v>585</v>
      </c>
      <c r="H68" s="184"/>
      <c r="I68" s="160"/>
      <c r="J68" s="163" t="s">
        <v>901</v>
      </c>
      <c r="K68" s="120" t="s">
        <v>881</v>
      </c>
    </row>
    <row r="69" spans="2:11" ht="15.75">
      <c r="B69" s="191" t="s">
        <v>587</v>
      </c>
      <c r="C69" s="185"/>
      <c r="D69" s="185"/>
      <c r="E69" s="161"/>
      <c r="F69" s="185" t="s">
        <v>588</v>
      </c>
      <c r="G69" s="185"/>
      <c r="H69" s="185"/>
      <c r="I69" s="64"/>
      <c r="J69" s="172" t="s">
        <v>588</v>
      </c>
      <c r="K69" s="188"/>
    </row>
    <row r="70" spans="2:11" ht="15.75">
      <c r="B70" s="27"/>
      <c r="C70" s="102"/>
      <c r="D70" s="102"/>
      <c r="E70" s="102"/>
      <c r="F70" s="102"/>
      <c r="G70" s="102"/>
      <c r="H70" s="100"/>
      <c r="I70" s="100"/>
      <c r="J70" s="100"/>
      <c r="K70" s="49"/>
    </row>
    <row r="71" spans="2:11" ht="15.75">
      <c r="B71" s="50"/>
      <c r="C71" s="51"/>
      <c r="D71" s="51"/>
      <c r="E71" s="51"/>
      <c r="F71" s="51"/>
      <c r="G71" s="51"/>
      <c r="H71" s="52"/>
      <c r="I71" s="53"/>
      <c r="J71" s="52"/>
      <c r="K71" s="54"/>
    </row>
  </sheetData>
  <protectedRanges>
    <protectedRange sqref="F65 C65 J65" name="Rango1_2_1_2_1_1"/>
    <protectedRange sqref="F68 B68 J68" name="Rango1_2_1_1_1_1_1"/>
    <protectedRange sqref="J29:J31" name="Rango1_1_1_1_1"/>
    <protectedRange sqref="G65" name="Rango1_2_1_2_1_2"/>
    <protectedRange sqref="H65" name="Rango1_2_1_3_1_1"/>
    <protectedRange sqref="G68" name="Rango1_2_1_1_2_1_1"/>
    <protectedRange sqref="K65" name="Rango1_2_1_4_1_1_1"/>
    <protectedRange sqref="K68" name="Rango1_2_1_1_1_1_1_1_1"/>
  </protectedRanges>
  <mergeCells count="25">
    <mergeCell ref="B68:D68"/>
    <mergeCell ref="F66:H66"/>
    <mergeCell ref="J66:K66"/>
    <mergeCell ref="F69:H69"/>
    <mergeCell ref="J69:K69"/>
    <mergeCell ref="G68:H68"/>
    <mergeCell ref="B69:D69"/>
    <mergeCell ref="G65:H65"/>
    <mergeCell ref="B24:K24"/>
    <mergeCell ref="H34:J34"/>
    <mergeCell ref="H37:J37"/>
    <mergeCell ref="H38:J38"/>
    <mergeCell ref="H43:J43"/>
    <mergeCell ref="H45:J45"/>
    <mergeCell ref="H48:J48"/>
    <mergeCell ref="H52:J52"/>
    <mergeCell ref="H55:J55"/>
    <mergeCell ref="H56:J56"/>
    <mergeCell ref="H59:J59"/>
    <mergeCell ref="B23:K23"/>
    <mergeCell ref="B2:I2"/>
    <mergeCell ref="B4:I4"/>
    <mergeCell ref="F11:I11"/>
    <mergeCell ref="F13:I13"/>
    <mergeCell ref="F14:I1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86E5-0D0C-4A0C-9EA9-AA8A0EB443BB}">
  <dimension ref="B2:K74"/>
  <sheetViews>
    <sheetView workbookViewId="0" topLeftCell="A1">
      <selection activeCell="K71" sqref="K71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9" width="18.00390625" style="73" customWidth="1"/>
    <col min="10" max="10" width="11.421875" style="73" hidden="1" customWidth="1"/>
    <col min="11" max="11" width="24.42187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2" spans="2:9" ht="15">
      <c r="B2" s="205" t="s">
        <v>0</v>
      </c>
      <c r="C2" s="174"/>
      <c r="D2" s="174"/>
      <c r="E2" s="174"/>
      <c r="F2" s="174"/>
      <c r="G2" s="174"/>
      <c r="H2" s="174"/>
      <c r="I2" s="174"/>
    </row>
    <row r="3" ht="15" hidden="1"/>
    <row r="4" spans="2:9" ht="15">
      <c r="B4" s="206" t="s">
        <v>1184</v>
      </c>
      <c r="C4" s="174"/>
      <c r="D4" s="174"/>
      <c r="E4" s="174"/>
      <c r="F4" s="174"/>
      <c r="G4" s="174"/>
      <c r="H4" s="174"/>
      <c r="I4" s="174"/>
    </row>
    <row r="7" spans="2:9" ht="15">
      <c r="B7" s="155" t="s">
        <v>2</v>
      </c>
      <c r="C7" s="155" t="s">
        <v>3</v>
      </c>
      <c r="D7" s="155" t="s">
        <v>4</v>
      </c>
      <c r="E7" s="155" t="s">
        <v>5</v>
      </c>
      <c r="G7" s="155" t="s">
        <v>6</v>
      </c>
      <c r="H7" s="155" t="s">
        <v>7</v>
      </c>
      <c r="I7" s="155" t="s">
        <v>8</v>
      </c>
    </row>
    <row r="8" spans="2:9" ht="25.5">
      <c r="B8" s="156">
        <v>44887</v>
      </c>
      <c r="C8" s="157">
        <v>51006</v>
      </c>
      <c r="D8" s="157" t="s">
        <v>1185</v>
      </c>
      <c r="E8" s="157" t="s">
        <v>1186</v>
      </c>
      <c r="G8" s="158">
        <v>59936925.95</v>
      </c>
      <c r="H8" s="158">
        <v>0</v>
      </c>
      <c r="I8" s="158">
        <v>59936925.95</v>
      </c>
    </row>
    <row r="9" spans="2:9" ht="25.5">
      <c r="B9" s="156">
        <v>44893</v>
      </c>
      <c r="C9" s="157">
        <v>51228</v>
      </c>
      <c r="D9" s="157" t="s">
        <v>1187</v>
      </c>
      <c r="E9" s="157" t="s">
        <v>1188</v>
      </c>
      <c r="G9" s="158">
        <v>75127080.58</v>
      </c>
      <c r="H9" s="158">
        <v>0</v>
      </c>
      <c r="I9" s="158">
        <v>135064006.53</v>
      </c>
    </row>
    <row r="11" spans="6:9" ht="15">
      <c r="F11" s="207" t="s">
        <v>1189</v>
      </c>
      <c r="G11" s="174"/>
      <c r="H11" s="174"/>
      <c r="I11" s="174"/>
    </row>
    <row r="13" spans="6:9" ht="15">
      <c r="F13" s="207" t="s">
        <v>1190</v>
      </c>
      <c r="G13" s="174"/>
      <c r="H13" s="174"/>
      <c r="I13" s="174"/>
    </row>
    <row r="14" spans="6:9" ht="15">
      <c r="F14" s="207" t="s">
        <v>1191</v>
      </c>
      <c r="G14" s="174"/>
      <c r="H14" s="174"/>
      <c r="I14" s="174"/>
    </row>
    <row r="17" ht="15.75" thickBot="1"/>
    <row r="18" spans="2:11" ht="15.75">
      <c r="B18" s="76" t="s">
        <v>1193</v>
      </c>
      <c r="C18" s="77"/>
      <c r="D18" s="77"/>
      <c r="E18" s="77"/>
      <c r="F18" s="77"/>
      <c r="G18" s="77"/>
      <c r="H18" s="77"/>
      <c r="I18" s="77"/>
      <c r="J18" s="77"/>
      <c r="K18" s="78"/>
    </row>
    <row r="19" spans="2:11" ht="15.75">
      <c r="B19" s="82"/>
      <c r="D19" s="80"/>
      <c r="E19" s="80"/>
      <c r="F19" s="80"/>
      <c r="G19" s="80"/>
      <c r="H19" s="80"/>
      <c r="I19" s="80"/>
      <c r="J19" s="80"/>
      <c r="K19" s="81"/>
    </row>
    <row r="20" spans="2:11" ht="15.75">
      <c r="B20" s="82"/>
      <c r="C20" s="80"/>
      <c r="D20" s="80"/>
      <c r="E20" s="80"/>
      <c r="F20" s="80"/>
      <c r="G20" s="80"/>
      <c r="H20" s="80"/>
      <c r="I20" s="80"/>
      <c r="J20" s="80"/>
      <c r="K20" s="81"/>
    </row>
    <row r="21" spans="2:11" ht="15.75">
      <c r="B21" s="82"/>
      <c r="C21" s="80"/>
      <c r="D21" s="80"/>
      <c r="E21" s="80"/>
      <c r="F21" s="80"/>
      <c r="G21" s="80"/>
      <c r="H21" s="80"/>
      <c r="I21" s="80"/>
      <c r="J21" s="80"/>
      <c r="K21" s="81"/>
    </row>
    <row r="22" spans="2:11" ht="15.75">
      <c r="B22" s="82"/>
      <c r="C22" s="80"/>
      <c r="D22" s="80"/>
      <c r="E22" s="80"/>
      <c r="F22" s="80"/>
      <c r="G22" s="80"/>
      <c r="H22" s="80"/>
      <c r="I22" s="80"/>
      <c r="J22" s="80"/>
      <c r="K22" s="81"/>
    </row>
    <row r="23" spans="2:11" ht="15.75">
      <c r="B23" s="82"/>
      <c r="C23" s="80"/>
      <c r="D23" s="80"/>
      <c r="E23" s="80"/>
      <c r="F23" s="80"/>
      <c r="G23" s="80"/>
      <c r="H23" s="80"/>
      <c r="J23" s="80"/>
      <c r="K23" s="81"/>
    </row>
    <row r="24" spans="2:11" ht="15.75">
      <c r="B24" s="82"/>
      <c r="C24" s="80"/>
      <c r="D24" s="80"/>
      <c r="E24" s="80"/>
      <c r="F24" s="80"/>
      <c r="G24" s="80"/>
      <c r="H24" s="80"/>
      <c r="I24" s="80"/>
      <c r="J24" s="80"/>
      <c r="K24" s="81"/>
    </row>
    <row r="25" spans="2:11" ht="15.75">
      <c r="B25" s="82"/>
      <c r="C25" s="80"/>
      <c r="D25" s="80"/>
      <c r="E25" s="80"/>
      <c r="F25" s="80"/>
      <c r="G25" s="80"/>
      <c r="H25" s="80"/>
      <c r="I25" s="80"/>
      <c r="J25" s="80"/>
      <c r="K25" s="81"/>
    </row>
    <row r="26" spans="2:11" ht="15.75">
      <c r="B26" s="198" t="s">
        <v>552</v>
      </c>
      <c r="C26" s="178"/>
      <c r="D26" s="178"/>
      <c r="E26" s="178"/>
      <c r="F26" s="178"/>
      <c r="G26" s="178"/>
      <c r="H26" s="178"/>
      <c r="I26" s="178"/>
      <c r="J26" s="178"/>
      <c r="K26" s="199"/>
    </row>
    <row r="27" spans="2:11" ht="15">
      <c r="B27" s="201" t="s">
        <v>892</v>
      </c>
      <c r="C27" s="181"/>
      <c r="D27" s="181"/>
      <c r="E27" s="181"/>
      <c r="F27" s="181"/>
      <c r="G27" s="181"/>
      <c r="H27" s="181"/>
      <c r="I27" s="181"/>
      <c r="J27" s="181"/>
      <c r="K27" s="202"/>
    </row>
    <row r="28" spans="2:11" ht="15.75">
      <c r="B28" s="83"/>
      <c r="C28" s="84"/>
      <c r="D28" s="84"/>
      <c r="E28" s="84"/>
      <c r="F28" s="84"/>
      <c r="G28" s="84"/>
      <c r="H28" s="84"/>
      <c r="I28" s="84"/>
      <c r="J28" s="84"/>
      <c r="K28" s="85"/>
    </row>
    <row r="29" spans="2:11" ht="15.75">
      <c r="B29" s="83"/>
      <c r="C29" s="84"/>
      <c r="D29" s="84"/>
      <c r="E29" s="84"/>
      <c r="F29" s="84"/>
      <c r="G29" s="84"/>
      <c r="H29" s="84"/>
      <c r="I29" s="84"/>
      <c r="J29" s="84"/>
      <c r="K29" s="85"/>
    </row>
    <row r="30" spans="2:11" ht="15.75">
      <c r="B30" s="82"/>
      <c r="C30" s="86" t="s">
        <v>554</v>
      </c>
      <c r="D30" s="86"/>
      <c r="E30" s="86"/>
      <c r="F30" s="86"/>
      <c r="G30" s="86"/>
      <c r="H30" s="86"/>
      <c r="I30" s="86"/>
      <c r="J30" s="86"/>
      <c r="K30" s="87"/>
    </row>
    <row r="31" spans="2:11" ht="15.75">
      <c r="B31" s="82"/>
      <c r="C31" s="88" t="s">
        <v>1194</v>
      </c>
      <c r="D31" s="88"/>
      <c r="E31" s="89"/>
      <c r="F31" s="89"/>
      <c r="G31" s="89"/>
      <c r="H31" s="89"/>
      <c r="I31" s="88" t="s">
        <v>556</v>
      </c>
      <c r="J31" s="88"/>
      <c r="K31" s="136">
        <v>2124001000</v>
      </c>
    </row>
    <row r="32" spans="2:11" ht="15.75">
      <c r="B32" s="82"/>
      <c r="C32" s="91" t="s">
        <v>558</v>
      </c>
      <c r="D32" s="16" t="s">
        <v>559</v>
      </c>
      <c r="E32" s="17"/>
      <c r="F32" s="18"/>
      <c r="G32" s="19"/>
      <c r="H32" s="20"/>
      <c r="I32" s="91"/>
      <c r="J32" s="92"/>
      <c r="K32" s="93"/>
    </row>
    <row r="33" spans="2:11" ht="15.75">
      <c r="B33" s="82"/>
      <c r="C33" s="91" t="s">
        <v>560</v>
      </c>
      <c r="D33" s="94"/>
      <c r="E33" s="95"/>
      <c r="F33" s="92"/>
      <c r="G33" s="19"/>
      <c r="H33" s="91" t="s">
        <v>894</v>
      </c>
      <c r="I33" s="91"/>
      <c r="J33" s="92"/>
      <c r="K33" s="96"/>
    </row>
    <row r="34" spans="2:11" ht="16.5" thickBot="1">
      <c r="B34" s="82"/>
      <c r="C34" s="91"/>
      <c r="D34" s="94"/>
      <c r="E34" s="95"/>
      <c r="F34" s="92"/>
      <c r="G34" s="23"/>
      <c r="H34" s="91"/>
      <c r="I34" s="91"/>
      <c r="J34" s="92"/>
      <c r="K34" s="96"/>
    </row>
    <row r="35" spans="2:11" ht="16.5" thickTop="1">
      <c r="B35" s="97"/>
      <c r="C35" s="25"/>
      <c r="D35" s="25"/>
      <c r="E35" s="25"/>
      <c r="F35" s="25"/>
      <c r="G35" s="25"/>
      <c r="H35" s="25"/>
      <c r="I35" s="25"/>
      <c r="J35" s="25"/>
      <c r="K35" s="98"/>
    </row>
    <row r="36" spans="2:11" ht="15.75">
      <c r="B36" s="99"/>
      <c r="C36" s="100"/>
      <c r="D36" s="100"/>
      <c r="E36" s="100"/>
      <c r="F36" s="100"/>
      <c r="G36" s="100"/>
      <c r="H36" s="100"/>
      <c r="I36" s="100"/>
      <c r="J36" s="100"/>
      <c r="K36" s="101" t="s">
        <v>562</v>
      </c>
    </row>
    <row r="37" spans="2:11" ht="15.75">
      <c r="B37" s="99"/>
      <c r="C37" s="102" t="s">
        <v>563</v>
      </c>
      <c r="D37" s="102"/>
      <c r="E37" s="102"/>
      <c r="F37" s="102"/>
      <c r="G37" s="102"/>
      <c r="H37" s="172"/>
      <c r="I37" s="172"/>
      <c r="J37" s="172"/>
      <c r="K37" s="103">
        <v>0</v>
      </c>
    </row>
    <row r="38" spans="2:11" ht="15.75">
      <c r="B38" s="99"/>
      <c r="C38" s="100"/>
      <c r="D38" s="100"/>
      <c r="E38" s="100"/>
      <c r="F38" s="100"/>
      <c r="G38" s="100"/>
      <c r="H38" s="100"/>
      <c r="I38" s="100"/>
      <c r="J38" s="100"/>
      <c r="K38" s="103"/>
    </row>
    <row r="39" spans="2:11" ht="15.75">
      <c r="B39" s="99"/>
      <c r="C39" s="104" t="s">
        <v>564</v>
      </c>
      <c r="D39" s="104"/>
      <c r="E39" s="104"/>
      <c r="F39" s="104"/>
      <c r="G39" s="104"/>
      <c r="H39" s="100"/>
      <c r="I39" s="100"/>
      <c r="J39" s="100"/>
      <c r="K39" s="103"/>
    </row>
    <row r="40" spans="2:11" ht="15.75">
      <c r="B40" s="99"/>
      <c r="C40" s="100" t="s">
        <v>1195</v>
      </c>
      <c r="D40" s="100"/>
      <c r="E40" s="100"/>
      <c r="F40" s="100"/>
      <c r="G40" s="100"/>
      <c r="H40" s="183"/>
      <c r="I40" s="183"/>
      <c r="J40" s="183"/>
      <c r="K40" s="137">
        <v>135064006.53</v>
      </c>
    </row>
    <row r="41" spans="2:11" ht="15.75">
      <c r="B41" s="99"/>
      <c r="C41" s="100" t="s">
        <v>566</v>
      </c>
      <c r="D41" s="100"/>
      <c r="E41" s="100"/>
      <c r="F41" s="100"/>
      <c r="G41" s="100"/>
      <c r="H41" s="172"/>
      <c r="I41" s="172"/>
      <c r="J41" s="172"/>
      <c r="K41" s="138"/>
    </row>
    <row r="42" spans="2:11" ht="15.75">
      <c r="B42" s="99"/>
      <c r="C42" s="100"/>
      <c r="D42" s="100"/>
      <c r="E42" s="100"/>
      <c r="F42" s="100"/>
      <c r="G42" s="100"/>
      <c r="H42" s="106"/>
      <c r="I42" s="106"/>
      <c r="J42" s="106"/>
      <c r="K42" s="103"/>
    </row>
    <row r="43" spans="2:11" ht="15.75">
      <c r="B43" s="99"/>
      <c r="C43" s="102" t="s">
        <v>567</v>
      </c>
      <c r="D43" s="102"/>
      <c r="E43" s="102"/>
      <c r="F43" s="102"/>
      <c r="G43" s="102"/>
      <c r="H43" s="100"/>
      <c r="I43" s="100"/>
      <c r="J43" s="100"/>
      <c r="K43" s="107">
        <f>+K37+K40+K41</f>
        <v>135064006.53</v>
      </c>
    </row>
    <row r="44" spans="2:11" ht="15.75">
      <c r="B44" s="99"/>
      <c r="C44" s="100"/>
      <c r="D44" s="100"/>
      <c r="E44" s="100"/>
      <c r="F44" s="100"/>
      <c r="G44" s="100"/>
      <c r="H44" s="100"/>
      <c r="I44" s="100"/>
      <c r="J44" s="100"/>
      <c r="K44" s="103"/>
    </row>
    <row r="45" spans="2:11" ht="15.75">
      <c r="B45" s="99"/>
      <c r="C45" s="104" t="s">
        <v>568</v>
      </c>
      <c r="D45" s="104"/>
      <c r="E45" s="104"/>
      <c r="F45" s="104"/>
      <c r="G45" s="104"/>
      <c r="H45" s="100"/>
      <c r="I45" s="100"/>
      <c r="J45" s="100"/>
      <c r="K45" s="103"/>
    </row>
    <row r="46" spans="2:11" ht="15.75">
      <c r="B46" s="99"/>
      <c r="C46" s="100" t="s">
        <v>572</v>
      </c>
      <c r="D46" s="100"/>
      <c r="E46" s="100"/>
      <c r="F46" s="100"/>
      <c r="G46" s="100"/>
      <c r="H46" s="172"/>
      <c r="I46" s="172"/>
      <c r="J46" s="172"/>
      <c r="K46" s="139">
        <v>0</v>
      </c>
    </row>
    <row r="47" spans="2:11" ht="15.75">
      <c r="B47" s="99"/>
      <c r="C47" s="100" t="s">
        <v>896</v>
      </c>
      <c r="D47" s="100"/>
      <c r="E47" s="100"/>
      <c r="F47" s="100"/>
      <c r="G47" s="100"/>
      <c r="H47" s="106"/>
      <c r="I47" s="106"/>
      <c r="J47" s="106"/>
      <c r="K47" s="139"/>
    </row>
    <row r="48" spans="2:11" ht="15.75">
      <c r="B48" s="99"/>
      <c r="C48" s="100" t="s">
        <v>571</v>
      </c>
      <c r="D48" s="100"/>
      <c r="E48" s="100"/>
      <c r="F48" s="100"/>
      <c r="G48" s="100"/>
      <c r="H48" s="172"/>
      <c r="I48" s="172"/>
      <c r="J48" s="172"/>
      <c r="K48" s="103"/>
    </row>
    <row r="49" spans="2:11" ht="15.75">
      <c r="B49" s="99"/>
      <c r="C49" s="100"/>
      <c r="D49" s="100"/>
      <c r="E49" s="100"/>
      <c r="F49" s="100"/>
      <c r="G49" s="100"/>
      <c r="H49" s="106"/>
      <c r="I49" s="106"/>
      <c r="J49" s="106"/>
      <c r="K49" s="103"/>
    </row>
    <row r="50" spans="2:11" ht="15.75">
      <c r="B50" s="99"/>
      <c r="C50" s="100" t="s">
        <v>897</v>
      </c>
      <c r="D50" s="100"/>
      <c r="E50" s="100"/>
      <c r="F50" s="100"/>
      <c r="G50" s="100"/>
      <c r="H50" s="106"/>
      <c r="I50" s="106"/>
      <c r="J50" s="106"/>
      <c r="K50" s="103"/>
    </row>
    <row r="51" spans="2:11" ht="16.5" thickBot="1">
      <c r="B51" s="99"/>
      <c r="C51" s="102" t="s">
        <v>573</v>
      </c>
      <c r="D51" s="102"/>
      <c r="E51" s="102"/>
      <c r="F51" s="102"/>
      <c r="G51" s="102"/>
      <c r="H51" s="172"/>
      <c r="I51" s="172"/>
      <c r="J51" s="172"/>
      <c r="K51" s="108">
        <f>+K43-K46-K47-K49-K50</f>
        <v>135064006.53</v>
      </c>
    </row>
    <row r="52" spans="2:11" ht="16.5" thickTop="1">
      <c r="B52" s="99"/>
      <c r="C52" s="32"/>
      <c r="D52" s="32"/>
      <c r="E52" s="32"/>
      <c r="F52" s="32"/>
      <c r="G52" s="32"/>
      <c r="H52" s="32"/>
      <c r="I52" s="32"/>
      <c r="J52" s="32"/>
      <c r="K52" s="109"/>
    </row>
    <row r="53" spans="2:11" ht="15.75">
      <c r="B53" s="99"/>
      <c r="C53" s="100"/>
      <c r="D53" s="100"/>
      <c r="E53" s="100"/>
      <c r="F53" s="100"/>
      <c r="G53" s="100"/>
      <c r="H53" s="100"/>
      <c r="I53" s="100"/>
      <c r="J53" s="100"/>
      <c r="K53" s="110"/>
    </row>
    <row r="54" spans="2:11" ht="15.75">
      <c r="B54" s="99"/>
      <c r="C54" s="100"/>
      <c r="D54" s="100"/>
      <c r="E54" s="100"/>
      <c r="F54" s="100"/>
      <c r="G54" s="100"/>
      <c r="H54" s="100"/>
      <c r="I54" s="100"/>
      <c r="J54" s="100"/>
      <c r="K54" s="101" t="s">
        <v>574</v>
      </c>
    </row>
    <row r="55" spans="2:11" ht="15.75">
      <c r="B55" s="99"/>
      <c r="C55" s="102" t="s">
        <v>575</v>
      </c>
      <c r="D55" s="102"/>
      <c r="E55" s="102"/>
      <c r="F55" s="102"/>
      <c r="G55" s="102"/>
      <c r="H55" s="172"/>
      <c r="I55" s="172"/>
      <c r="J55" s="172"/>
      <c r="K55" s="103">
        <v>135064006.53</v>
      </c>
    </row>
    <row r="56" spans="2:11" ht="15.75">
      <c r="B56" s="99"/>
      <c r="C56" s="102"/>
      <c r="D56" s="102"/>
      <c r="E56" s="102"/>
      <c r="F56" s="102"/>
      <c r="G56" s="102"/>
      <c r="H56" s="106"/>
      <c r="I56" s="106"/>
      <c r="J56" s="106"/>
      <c r="K56" s="103"/>
    </row>
    <row r="57" spans="2:11" ht="15.75">
      <c r="B57" s="99"/>
      <c r="C57" s="104" t="s">
        <v>564</v>
      </c>
      <c r="D57" s="104"/>
      <c r="E57" s="104"/>
      <c r="F57" s="104"/>
      <c r="G57" s="104"/>
      <c r="H57" s="100"/>
      <c r="I57" s="100"/>
      <c r="J57" s="100"/>
      <c r="K57" s="111"/>
    </row>
    <row r="58" spans="2:11" ht="15.75">
      <c r="B58" s="99"/>
      <c r="C58" s="100" t="s">
        <v>576</v>
      </c>
      <c r="D58" s="100"/>
      <c r="E58" s="100"/>
      <c r="F58" s="100"/>
      <c r="G58" s="100"/>
      <c r="H58" s="172"/>
      <c r="I58" s="172"/>
      <c r="J58" s="172"/>
      <c r="K58" s="103">
        <v>0</v>
      </c>
    </row>
    <row r="59" spans="2:11" ht="15.75">
      <c r="B59" s="99"/>
      <c r="C59" s="102" t="s">
        <v>567</v>
      </c>
      <c r="D59" s="102"/>
      <c r="E59" s="102"/>
      <c r="F59" s="102"/>
      <c r="G59" s="102"/>
      <c r="H59" s="187"/>
      <c r="I59" s="187"/>
      <c r="J59" s="187"/>
      <c r="K59" s="112">
        <f>SUM(K55:K58)</f>
        <v>135064006.53</v>
      </c>
    </row>
    <row r="60" spans="2:11" ht="15.75">
      <c r="B60" s="99"/>
      <c r="C60" s="100"/>
      <c r="D60" s="100"/>
      <c r="E60" s="100"/>
      <c r="F60" s="100"/>
      <c r="G60" s="100"/>
      <c r="H60" s="100"/>
      <c r="I60" s="100"/>
      <c r="J60" s="100"/>
      <c r="K60" s="111"/>
    </row>
    <row r="61" spans="2:11" ht="15.75">
      <c r="B61" s="99"/>
      <c r="C61" s="104" t="s">
        <v>568</v>
      </c>
      <c r="D61" s="104"/>
      <c r="E61" s="104"/>
      <c r="F61" s="104"/>
      <c r="G61" s="104"/>
      <c r="H61" s="100"/>
      <c r="I61" s="100"/>
      <c r="J61" s="100"/>
      <c r="K61" s="103"/>
    </row>
    <row r="62" spans="2:11" ht="15.75">
      <c r="B62" s="99"/>
      <c r="C62" s="100" t="s">
        <v>898</v>
      </c>
      <c r="D62" s="100"/>
      <c r="E62" s="100"/>
      <c r="F62" s="100"/>
      <c r="G62" s="100"/>
      <c r="H62" s="187"/>
      <c r="I62" s="187"/>
      <c r="J62" s="187"/>
      <c r="K62" s="103"/>
    </row>
    <row r="63" spans="2:11" ht="15.75">
      <c r="B63" s="99"/>
      <c r="C63" s="100"/>
      <c r="D63" s="100"/>
      <c r="E63" s="100"/>
      <c r="F63" s="100"/>
      <c r="G63" s="100"/>
      <c r="H63" s="113"/>
      <c r="I63" s="113"/>
      <c r="J63" s="113"/>
      <c r="K63" s="103"/>
    </row>
    <row r="64" spans="2:11" ht="16.5" thickBot="1">
      <c r="B64" s="99"/>
      <c r="C64" s="102" t="s">
        <v>573</v>
      </c>
      <c r="D64" s="102"/>
      <c r="E64" s="102"/>
      <c r="F64" s="102"/>
      <c r="G64" s="102"/>
      <c r="H64" s="100"/>
      <c r="I64" s="100"/>
      <c r="J64" s="100"/>
      <c r="K64" s="108">
        <f>SUM(K59-K62)</f>
        <v>135064006.53</v>
      </c>
    </row>
    <row r="65" spans="2:11" ht="17.25" thickBot="1" thickTop="1">
      <c r="B65" s="114"/>
      <c r="C65" s="38"/>
      <c r="D65" s="38"/>
      <c r="E65" s="38"/>
      <c r="F65" s="38"/>
      <c r="G65" s="38"/>
      <c r="H65" s="39"/>
      <c r="I65" s="39"/>
      <c r="J65" s="39"/>
      <c r="K65" s="115"/>
    </row>
    <row r="66" spans="2:11" ht="16.5" thickTop="1">
      <c r="B66" s="97"/>
      <c r="C66" s="41"/>
      <c r="D66" s="41"/>
      <c r="E66" s="41"/>
      <c r="F66" s="41"/>
      <c r="G66" s="41"/>
      <c r="H66" s="25"/>
      <c r="I66" s="25"/>
      <c r="J66" s="25"/>
      <c r="K66" s="116"/>
    </row>
    <row r="67" spans="2:11" ht="15.75">
      <c r="B67" s="99"/>
      <c r="C67" s="102"/>
      <c r="D67" s="102"/>
      <c r="E67" s="102"/>
      <c r="F67" s="102"/>
      <c r="G67" s="102"/>
      <c r="H67" s="100"/>
      <c r="I67" s="100"/>
      <c r="J67" s="100"/>
      <c r="K67" s="117"/>
    </row>
    <row r="68" spans="2:11" ht="15.75">
      <c r="B68" s="200" t="s">
        <v>1196</v>
      </c>
      <c r="C68" s="184"/>
      <c r="D68" s="184"/>
      <c r="E68" s="118"/>
      <c r="F68" s="184" t="s">
        <v>579</v>
      </c>
      <c r="G68" s="184"/>
      <c r="H68" s="184"/>
      <c r="I68" s="119"/>
      <c r="J68" s="75" t="s">
        <v>1197</v>
      </c>
      <c r="K68" s="120" t="s">
        <v>1192</v>
      </c>
    </row>
    <row r="69" spans="2:11" ht="15.75">
      <c r="B69" s="99"/>
      <c r="C69" s="47" t="s">
        <v>581</v>
      </c>
      <c r="D69" s="47"/>
      <c r="E69" s="106"/>
      <c r="F69" s="185" t="s">
        <v>582</v>
      </c>
      <c r="G69" s="185"/>
      <c r="H69" s="185"/>
      <c r="I69" s="100"/>
      <c r="J69" s="172" t="s">
        <v>583</v>
      </c>
      <c r="K69" s="203"/>
    </row>
    <row r="70" spans="2:11" ht="15.75">
      <c r="B70" s="99"/>
      <c r="C70" s="100"/>
      <c r="D70" s="100"/>
      <c r="E70" s="106"/>
      <c r="F70" s="106"/>
      <c r="G70" s="106"/>
      <c r="H70" s="106"/>
      <c r="I70" s="100"/>
      <c r="J70" s="106"/>
      <c r="K70" s="121"/>
    </row>
    <row r="71" spans="2:11" ht="15.75">
      <c r="B71" s="200" t="s">
        <v>584</v>
      </c>
      <c r="C71" s="184"/>
      <c r="D71" s="184"/>
      <c r="E71" s="118"/>
      <c r="F71" s="184" t="s">
        <v>585</v>
      </c>
      <c r="G71" s="184"/>
      <c r="H71" s="184"/>
      <c r="I71" s="119"/>
      <c r="J71" s="75" t="s">
        <v>901</v>
      </c>
      <c r="K71" s="120" t="s">
        <v>881</v>
      </c>
    </row>
    <row r="72" spans="2:11" ht="15.75">
      <c r="B72" s="99"/>
      <c r="C72" s="47" t="s">
        <v>587</v>
      </c>
      <c r="D72" s="47"/>
      <c r="E72" s="106"/>
      <c r="F72" s="185" t="s">
        <v>588</v>
      </c>
      <c r="G72" s="185"/>
      <c r="H72" s="185"/>
      <c r="I72" s="100"/>
      <c r="J72" s="172" t="s">
        <v>588</v>
      </c>
      <c r="K72" s="203"/>
    </row>
    <row r="73" spans="2:11" ht="15.75">
      <c r="B73" s="99"/>
      <c r="C73" s="102"/>
      <c r="D73" s="102"/>
      <c r="E73" s="102"/>
      <c r="F73" s="102"/>
      <c r="G73" s="102"/>
      <c r="H73" s="100"/>
      <c r="I73" s="100"/>
      <c r="J73" s="100"/>
      <c r="K73" s="123"/>
    </row>
    <row r="74" spans="2:11" ht="16.5" thickBot="1">
      <c r="B74" s="124"/>
      <c r="C74" s="125"/>
      <c r="D74" s="125"/>
      <c r="E74" s="125"/>
      <c r="F74" s="125"/>
      <c r="G74" s="125"/>
      <c r="H74" s="126"/>
      <c r="I74" s="127"/>
      <c r="J74" s="126"/>
      <c r="K74" s="128"/>
    </row>
  </sheetData>
  <protectedRanges>
    <protectedRange sqref="F68 B68 J68" name="Rango1_2_1_2_1_1"/>
    <protectedRange sqref="F71 B71 J71" name="Rango1_2_1_1_1_1_1"/>
    <protectedRange sqref="J32:J34" name="Rango1_1_1_1_1"/>
    <protectedRange sqref="K68" name="Rango1_2_1_4_1_1_1"/>
    <protectedRange sqref="K71" name="Rango1_2_1_1_1_1_1_1_1"/>
  </protectedRanges>
  <mergeCells count="25">
    <mergeCell ref="F69:H69"/>
    <mergeCell ref="J69:K69"/>
    <mergeCell ref="B71:D71"/>
    <mergeCell ref="F71:H71"/>
    <mergeCell ref="F72:H72"/>
    <mergeCell ref="J72:K72"/>
    <mergeCell ref="B68:D68"/>
    <mergeCell ref="F68:H68"/>
    <mergeCell ref="B27:K27"/>
    <mergeCell ref="H37:J37"/>
    <mergeCell ref="H40:J40"/>
    <mergeCell ref="H41:J41"/>
    <mergeCell ref="H46:J46"/>
    <mergeCell ref="H48:J48"/>
    <mergeCell ref="H51:J51"/>
    <mergeCell ref="H55:J55"/>
    <mergeCell ref="H58:J58"/>
    <mergeCell ref="H59:J59"/>
    <mergeCell ref="H62:J62"/>
    <mergeCell ref="B26:K26"/>
    <mergeCell ref="B2:I2"/>
    <mergeCell ref="B4:I4"/>
    <mergeCell ref="F11:I11"/>
    <mergeCell ref="F13:I13"/>
    <mergeCell ref="F14:I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BEAA-F734-495A-9DB9-8620EE7FFC2E}">
  <dimension ref="B2:K281"/>
  <sheetViews>
    <sheetView workbookViewId="0" topLeftCell="A218">
      <selection activeCell="K278" sqref="K278"/>
    </sheetView>
  </sheetViews>
  <sheetFormatPr defaultColWidth="11.421875" defaultRowHeight="15"/>
  <cols>
    <col min="1" max="1" width="1.8515625" style="5" customWidth="1"/>
    <col min="2" max="2" width="15.421875" style="5" customWidth="1"/>
    <col min="3" max="3" width="15.140625" style="5" customWidth="1"/>
    <col min="4" max="4" width="15.7109375" style="5" customWidth="1"/>
    <col min="5" max="5" width="11.28125" style="5" customWidth="1"/>
    <col min="6" max="6" width="11.421875" style="5" hidden="1" customWidth="1"/>
    <col min="7" max="9" width="18.00390625" style="5" customWidth="1"/>
    <col min="10" max="10" width="11.421875" style="5" hidden="1" customWidth="1"/>
    <col min="11" max="11" width="24.28125" style="5" customWidth="1"/>
    <col min="12" max="256" width="9.140625" style="5" customWidth="1"/>
    <col min="257" max="257" width="1.8515625" style="5" customWidth="1"/>
    <col min="258" max="258" width="15.421875" style="5" customWidth="1"/>
    <col min="259" max="259" width="15.140625" style="5" customWidth="1"/>
    <col min="260" max="260" width="15.7109375" style="5" customWidth="1"/>
    <col min="261" max="261" width="11.28125" style="5" customWidth="1"/>
    <col min="262" max="262" width="11.421875" style="5" hidden="1" customWidth="1"/>
    <col min="263" max="265" width="18.00390625" style="5" customWidth="1"/>
    <col min="266" max="266" width="11.421875" style="5" hidden="1" customWidth="1"/>
    <col min="267" max="267" width="1.8515625" style="5" customWidth="1"/>
    <col min="268" max="512" width="9.140625" style="5" customWidth="1"/>
    <col min="513" max="513" width="1.8515625" style="5" customWidth="1"/>
    <col min="514" max="514" width="15.421875" style="5" customWidth="1"/>
    <col min="515" max="515" width="15.140625" style="5" customWidth="1"/>
    <col min="516" max="516" width="15.7109375" style="5" customWidth="1"/>
    <col min="517" max="517" width="11.28125" style="5" customWidth="1"/>
    <col min="518" max="518" width="11.421875" style="5" hidden="1" customWidth="1"/>
    <col min="519" max="521" width="18.00390625" style="5" customWidth="1"/>
    <col min="522" max="522" width="11.421875" style="5" hidden="1" customWidth="1"/>
    <col min="523" max="523" width="1.8515625" style="5" customWidth="1"/>
    <col min="524" max="768" width="9.140625" style="5" customWidth="1"/>
    <col min="769" max="769" width="1.8515625" style="5" customWidth="1"/>
    <col min="770" max="770" width="15.421875" style="5" customWidth="1"/>
    <col min="771" max="771" width="15.140625" style="5" customWidth="1"/>
    <col min="772" max="772" width="15.7109375" style="5" customWidth="1"/>
    <col min="773" max="773" width="11.28125" style="5" customWidth="1"/>
    <col min="774" max="774" width="11.421875" style="5" hidden="1" customWidth="1"/>
    <col min="775" max="777" width="18.00390625" style="5" customWidth="1"/>
    <col min="778" max="778" width="11.421875" style="5" hidden="1" customWidth="1"/>
    <col min="779" max="779" width="1.8515625" style="5" customWidth="1"/>
    <col min="780" max="1024" width="9.140625" style="5" customWidth="1"/>
    <col min="1025" max="1025" width="1.8515625" style="5" customWidth="1"/>
    <col min="1026" max="1026" width="15.421875" style="5" customWidth="1"/>
    <col min="1027" max="1027" width="15.140625" style="5" customWidth="1"/>
    <col min="1028" max="1028" width="15.7109375" style="5" customWidth="1"/>
    <col min="1029" max="1029" width="11.28125" style="5" customWidth="1"/>
    <col min="1030" max="1030" width="11.421875" style="5" hidden="1" customWidth="1"/>
    <col min="1031" max="1033" width="18.00390625" style="5" customWidth="1"/>
    <col min="1034" max="1034" width="11.421875" style="5" hidden="1" customWidth="1"/>
    <col min="1035" max="1035" width="1.8515625" style="5" customWidth="1"/>
    <col min="1036" max="1280" width="9.140625" style="5" customWidth="1"/>
    <col min="1281" max="1281" width="1.8515625" style="5" customWidth="1"/>
    <col min="1282" max="1282" width="15.421875" style="5" customWidth="1"/>
    <col min="1283" max="1283" width="15.140625" style="5" customWidth="1"/>
    <col min="1284" max="1284" width="15.7109375" style="5" customWidth="1"/>
    <col min="1285" max="1285" width="11.28125" style="5" customWidth="1"/>
    <col min="1286" max="1286" width="11.421875" style="5" hidden="1" customWidth="1"/>
    <col min="1287" max="1289" width="18.00390625" style="5" customWidth="1"/>
    <col min="1290" max="1290" width="11.421875" style="5" hidden="1" customWidth="1"/>
    <col min="1291" max="1291" width="1.8515625" style="5" customWidth="1"/>
    <col min="1292" max="1536" width="9.140625" style="5" customWidth="1"/>
    <col min="1537" max="1537" width="1.8515625" style="5" customWidth="1"/>
    <col min="1538" max="1538" width="15.421875" style="5" customWidth="1"/>
    <col min="1539" max="1539" width="15.140625" style="5" customWidth="1"/>
    <col min="1540" max="1540" width="15.7109375" style="5" customWidth="1"/>
    <col min="1541" max="1541" width="11.28125" style="5" customWidth="1"/>
    <col min="1542" max="1542" width="11.421875" style="5" hidden="1" customWidth="1"/>
    <col min="1543" max="1545" width="18.00390625" style="5" customWidth="1"/>
    <col min="1546" max="1546" width="11.421875" style="5" hidden="1" customWidth="1"/>
    <col min="1547" max="1547" width="1.8515625" style="5" customWidth="1"/>
    <col min="1548" max="1792" width="9.140625" style="5" customWidth="1"/>
    <col min="1793" max="1793" width="1.8515625" style="5" customWidth="1"/>
    <col min="1794" max="1794" width="15.421875" style="5" customWidth="1"/>
    <col min="1795" max="1795" width="15.140625" style="5" customWidth="1"/>
    <col min="1796" max="1796" width="15.7109375" style="5" customWidth="1"/>
    <col min="1797" max="1797" width="11.28125" style="5" customWidth="1"/>
    <col min="1798" max="1798" width="11.421875" style="5" hidden="1" customWidth="1"/>
    <col min="1799" max="1801" width="18.00390625" style="5" customWidth="1"/>
    <col min="1802" max="1802" width="11.421875" style="5" hidden="1" customWidth="1"/>
    <col min="1803" max="1803" width="1.8515625" style="5" customWidth="1"/>
    <col min="1804" max="2048" width="9.140625" style="5" customWidth="1"/>
    <col min="2049" max="2049" width="1.8515625" style="5" customWidth="1"/>
    <col min="2050" max="2050" width="15.421875" style="5" customWidth="1"/>
    <col min="2051" max="2051" width="15.140625" style="5" customWidth="1"/>
    <col min="2052" max="2052" width="15.7109375" style="5" customWidth="1"/>
    <col min="2053" max="2053" width="11.28125" style="5" customWidth="1"/>
    <col min="2054" max="2054" width="11.421875" style="5" hidden="1" customWidth="1"/>
    <col min="2055" max="2057" width="18.00390625" style="5" customWidth="1"/>
    <col min="2058" max="2058" width="11.421875" style="5" hidden="1" customWidth="1"/>
    <col min="2059" max="2059" width="1.8515625" style="5" customWidth="1"/>
    <col min="2060" max="2304" width="9.140625" style="5" customWidth="1"/>
    <col min="2305" max="2305" width="1.8515625" style="5" customWidth="1"/>
    <col min="2306" max="2306" width="15.421875" style="5" customWidth="1"/>
    <col min="2307" max="2307" width="15.140625" style="5" customWidth="1"/>
    <col min="2308" max="2308" width="15.7109375" style="5" customWidth="1"/>
    <col min="2309" max="2309" width="11.28125" style="5" customWidth="1"/>
    <col min="2310" max="2310" width="11.421875" style="5" hidden="1" customWidth="1"/>
    <col min="2311" max="2313" width="18.00390625" style="5" customWidth="1"/>
    <col min="2314" max="2314" width="11.421875" style="5" hidden="1" customWidth="1"/>
    <col min="2315" max="2315" width="1.8515625" style="5" customWidth="1"/>
    <col min="2316" max="2560" width="9.140625" style="5" customWidth="1"/>
    <col min="2561" max="2561" width="1.8515625" style="5" customWidth="1"/>
    <col min="2562" max="2562" width="15.421875" style="5" customWidth="1"/>
    <col min="2563" max="2563" width="15.140625" style="5" customWidth="1"/>
    <col min="2564" max="2564" width="15.7109375" style="5" customWidth="1"/>
    <col min="2565" max="2565" width="11.28125" style="5" customWidth="1"/>
    <col min="2566" max="2566" width="11.421875" style="5" hidden="1" customWidth="1"/>
    <col min="2567" max="2569" width="18.00390625" style="5" customWidth="1"/>
    <col min="2570" max="2570" width="11.421875" style="5" hidden="1" customWidth="1"/>
    <col min="2571" max="2571" width="1.8515625" style="5" customWidth="1"/>
    <col min="2572" max="2816" width="9.140625" style="5" customWidth="1"/>
    <col min="2817" max="2817" width="1.8515625" style="5" customWidth="1"/>
    <col min="2818" max="2818" width="15.421875" style="5" customWidth="1"/>
    <col min="2819" max="2819" width="15.140625" style="5" customWidth="1"/>
    <col min="2820" max="2820" width="15.7109375" style="5" customWidth="1"/>
    <col min="2821" max="2821" width="11.28125" style="5" customWidth="1"/>
    <col min="2822" max="2822" width="11.421875" style="5" hidden="1" customWidth="1"/>
    <col min="2823" max="2825" width="18.00390625" style="5" customWidth="1"/>
    <col min="2826" max="2826" width="11.421875" style="5" hidden="1" customWidth="1"/>
    <col min="2827" max="2827" width="1.8515625" style="5" customWidth="1"/>
    <col min="2828" max="3072" width="9.140625" style="5" customWidth="1"/>
    <col min="3073" max="3073" width="1.8515625" style="5" customWidth="1"/>
    <col min="3074" max="3074" width="15.421875" style="5" customWidth="1"/>
    <col min="3075" max="3075" width="15.140625" style="5" customWidth="1"/>
    <col min="3076" max="3076" width="15.7109375" style="5" customWidth="1"/>
    <col min="3077" max="3077" width="11.28125" style="5" customWidth="1"/>
    <col min="3078" max="3078" width="11.421875" style="5" hidden="1" customWidth="1"/>
    <col min="3079" max="3081" width="18.00390625" style="5" customWidth="1"/>
    <col min="3082" max="3082" width="11.421875" style="5" hidden="1" customWidth="1"/>
    <col min="3083" max="3083" width="1.8515625" style="5" customWidth="1"/>
    <col min="3084" max="3328" width="9.140625" style="5" customWidth="1"/>
    <col min="3329" max="3329" width="1.8515625" style="5" customWidth="1"/>
    <col min="3330" max="3330" width="15.421875" style="5" customWidth="1"/>
    <col min="3331" max="3331" width="15.140625" style="5" customWidth="1"/>
    <col min="3332" max="3332" width="15.7109375" style="5" customWidth="1"/>
    <col min="3333" max="3333" width="11.28125" style="5" customWidth="1"/>
    <col min="3334" max="3334" width="11.421875" style="5" hidden="1" customWidth="1"/>
    <col min="3335" max="3337" width="18.00390625" style="5" customWidth="1"/>
    <col min="3338" max="3338" width="11.421875" style="5" hidden="1" customWidth="1"/>
    <col min="3339" max="3339" width="1.8515625" style="5" customWidth="1"/>
    <col min="3340" max="3584" width="9.140625" style="5" customWidth="1"/>
    <col min="3585" max="3585" width="1.8515625" style="5" customWidth="1"/>
    <col min="3586" max="3586" width="15.421875" style="5" customWidth="1"/>
    <col min="3587" max="3587" width="15.140625" style="5" customWidth="1"/>
    <col min="3588" max="3588" width="15.7109375" style="5" customWidth="1"/>
    <col min="3589" max="3589" width="11.28125" style="5" customWidth="1"/>
    <col min="3590" max="3590" width="11.421875" style="5" hidden="1" customWidth="1"/>
    <col min="3591" max="3593" width="18.00390625" style="5" customWidth="1"/>
    <col min="3594" max="3594" width="11.421875" style="5" hidden="1" customWidth="1"/>
    <col min="3595" max="3595" width="1.8515625" style="5" customWidth="1"/>
    <col min="3596" max="3840" width="9.140625" style="5" customWidth="1"/>
    <col min="3841" max="3841" width="1.8515625" style="5" customWidth="1"/>
    <col min="3842" max="3842" width="15.421875" style="5" customWidth="1"/>
    <col min="3843" max="3843" width="15.140625" style="5" customWidth="1"/>
    <col min="3844" max="3844" width="15.7109375" style="5" customWidth="1"/>
    <col min="3845" max="3845" width="11.28125" style="5" customWidth="1"/>
    <col min="3846" max="3846" width="11.421875" style="5" hidden="1" customWidth="1"/>
    <col min="3847" max="3849" width="18.00390625" style="5" customWidth="1"/>
    <col min="3850" max="3850" width="11.421875" style="5" hidden="1" customWidth="1"/>
    <col min="3851" max="3851" width="1.8515625" style="5" customWidth="1"/>
    <col min="3852" max="4096" width="9.140625" style="5" customWidth="1"/>
    <col min="4097" max="4097" width="1.8515625" style="5" customWidth="1"/>
    <col min="4098" max="4098" width="15.421875" style="5" customWidth="1"/>
    <col min="4099" max="4099" width="15.140625" style="5" customWidth="1"/>
    <col min="4100" max="4100" width="15.7109375" style="5" customWidth="1"/>
    <col min="4101" max="4101" width="11.28125" style="5" customWidth="1"/>
    <col min="4102" max="4102" width="11.421875" style="5" hidden="1" customWidth="1"/>
    <col min="4103" max="4105" width="18.00390625" style="5" customWidth="1"/>
    <col min="4106" max="4106" width="11.421875" style="5" hidden="1" customWidth="1"/>
    <col min="4107" max="4107" width="1.8515625" style="5" customWidth="1"/>
    <col min="4108" max="4352" width="9.140625" style="5" customWidth="1"/>
    <col min="4353" max="4353" width="1.8515625" style="5" customWidth="1"/>
    <col min="4354" max="4354" width="15.421875" style="5" customWidth="1"/>
    <col min="4355" max="4355" width="15.140625" style="5" customWidth="1"/>
    <col min="4356" max="4356" width="15.7109375" style="5" customWidth="1"/>
    <col min="4357" max="4357" width="11.28125" style="5" customWidth="1"/>
    <col min="4358" max="4358" width="11.421875" style="5" hidden="1" customWidth="1"/>
    <col min="4359" max="4361" width="18.00390625" style="5" customWidth="1"/>
    <col min="4362" max="4362" width="11.421875" style="5" hidden="1" customWidth="1"/>
    <col min="4363" max="4363" width="1.8515625" style="5" customWidth="1"/>
    <col min="4364" max="4608" width="9.140625" style="5" customWidth="1"/>
    <col min="4609" max="4609" width="1.8515625" style="5" customWidth="1"/>
    <col min="4610" max="4610" width="15.421875" style="5" customWidth="1"/>
    <col min="4611" max="4611" width="15.140625" style="5" customWidth="1"/>
    <col min="4612" max="4612" width="15.7109375" style="5" customWidth="1"/>
    <col min="4613" max="4613" width="11.28125" style="5" customWidth="1"/>
    <col min="4614" max="4614" width="11.421875" style="5" hidden="1" customWidth="1"/>
    <col min="4615" max="4617" width="18.00390625" style="5" customWidth="1"/>
    <col min="4618" max="4618" width="11.421875" style="5" hidden="1" customWidth="1"/>
    <col min="4619" max="4619" width="1.8515625" style="5" customWidth="1"/>
    <col min="4620" max="4864" width="9.140625" style="5" customWidth="1"/>
    <col min="4865" max="4865" width="1.8515625" style="5" customWidth="1"/>
    <col min="4866" max="4866" width="15.421875" style="5" customWidth="1"/>
    <col min="4867" max="4867" width="15.140625" style="5" customWidth="1"/>
    <col min="4868" max="4868" width="15.7109375" style="5" customWidth="1"/>
    <col min="4869" max="4869" width="11.28125" style="5" customWidth="1"/>
    <col min="4870" max="4870" width="11.421875" style="5" hidden="1" customWidth="1"/>
    <col min="4871" max="4873" width="18.00390625" style="5" customWidth="1"/>
    <col min="4874" max="4874" width="11.421875" style="5" hidden="1" customWidth="1"/>
    <col min="4875" max="4875" width="1.8515625" style="5" customWidth="1"/>
    <col min="4876" max="5120" width="9.140625" style="5" customWidth="1"/>
    <col min="5121" max="5121" width="1.8515625" style="5" customWidth="1"/>
    <col min="5122" max="5122" width="15.421875" style="5" customWidth="1"/>
    <col min="5123" max="5123" width="15.140625" style="5" customWidth="1"/>
    <col min="5124" max="5124" width="15.7109375" style="5" customWidth="1"/>
    <col min="5125" max="5125" width="11.28125" style="5" customWidth="1"/>
    <col min="5126" max="5126" width="11.421875" style="5" hidden="1" customWidth="1"/>
    <col min="5127" max="5129" width="18.00390625" style="5" customWidth="1"/>
    <col min="5130" max="5130" width="11.421875" style="5" hidden="1" customWidth="1"/>
    <col min="5131" max="5131" width="1.8515625" style="5" customWidth="1"/>
    <col min="5132" max="5376" width="9.140625" style="5" customWidth="1"/>
    <col min="5377" max="5377" width="1.8515625" style="5" customWidth="1"/>
    <col min="5378" max="5378" width="15.421875" style="5" customWidth="1"/>
    <col min="5379" max="5379" width="15.140625" style="5" customWidth="1"/>
    <col min="5380" max="5380" width="15.7109375" style="5" customWidth="1"/>
    <col min="5381" max="5381" width="11.28125" style="5" customWidth="1"/>
    <col min="5382" max="5382" width="11.421875" style="5" hidden="1" customWidth="1"/>
    <col min="5383" max="5385" width="18.00390625" style="5" customWidth="1"/>
    <col min="5386" max="5386" width="11.421875" style="5" hidden="1" customWidth="1"/>
    <col min="5387" max="5387" width="1.8515625" style="5" customWidth="1"/>
    <col min="5388" max="5632" width="9.140625" style="5" customWidth="1"/>
    <col min="5633" max="5633" width="1.8515625" style="5" customWidth="1"/>
    <col min="5634" max="5634" width="15.421875" style="5" customWidth="1"/>
    <col min="5635" max="5635" width="15.140625" style="5" customWidth="1"/>
    <col min="5636" max="5636" width="15.7109375" style="5" customWidth="1"/>
    <col min="5637" max="5637" width="11.28125" style="5" customWidth="1"/>
    <col min="5638" max="5638" width="11.421875" style="5" hidden="1" customWidth="1"/>
    <col min="5639" max="5641" width="18.00390625" style="5" customWidth="1"/>
    <col min="5642" max="5642" width="11.421875" style="5" hidden="1" customWidth="1"/>
    <col min="5643" max="5643" width="1.8515625" style="5" customWidth="1"/>
    <col min="5644" max="5888" width="9.140625" style="5" customWidth="1"/>
    <col min="5889" max="5889" width="1.8515625" style="5" customWidth="1"/>
    <col min="5890" max="5890" width="15.421875" style="5" customWidth="1"/>
    <col min="5891" max="5891" width="15.140625" style="5" customWidth="1"/>
    <col min="5892" max="5892" width="15.7109375" style="5" customWidth="1"/>
    <col min="5893" max="5893" width="11.28125" style="5" customWidth="1"/>
    <col min="5894" max="5894" width="11.421875" style="5" hidden="1" customWidth="1"/>
    <col min="5895" max="5897" width="18.00390625" style="5" customWidth="1"/>
    <col min="5898" max="5898" width="11.421875" style="5" hidden="1" customWidth="1"/>
    <col min="5899" max="5899" width="1.8515625" style="5" customWidth="1"/>
    <col min="5900" max="6144" width="9.140625" style="5" customWidth="1"/>
    <col min="6145" max="6145" width="1.8515625" style="5" customWidth="1"/>
    <col min="6146" max="6146" width="15.421875" style="5" customWidth="1"/>
    <col min="6147" max="6147" width="15.140625" style="5" customWidth="1"/>
    <col min="6148" max="6148" width="15.7109375" style="5" customWidth="1"/>
    <col min="6149" max="6149" width="11.28125" style="5" customWidth="1"/>
    <col min="6150" max="6150" width="11.421875" style="5" hidden="1" customWidth="1"/>
    <col min="6151" max="6153" width="18.00390625" style="5" customWidth="1"/>
    <col min="6154" max="6154" width="11.421875" style="5" hidden="1" customWidth="1"/>
    <col min="6155" max="6155" width="1.8515625" style="5" customWidth="1"/>
    <col min="6156" max="6400" width="9.140625" style="5" customWidth="1"/>
    <col min="6401" max="6401" width="1.8515625" style="5" customWidth="1"/>
    <col min="6402" max="6402" width="15.421875" style="5" customWidth="1"/>
    <col min="6403" max="6403" width="15.140625" style="5" customWidth="1"/>
    <col min="6404" max="6404" width="15.7109375" style="5" customWidth="1"/>
    <col min="6405" max="6405" width="11.28125" style="5" customWidth="1"/>
    <col min="6406" max="6406" width="11.421875" style="5" hidden="1" customWidth="1"/>
    <col min="6407" max="6409" width="18.00390625" style="5" customWidth="1"/>
    <col min="6410" max="6410" width="11.421875" style="5" hidden="1" customWidth="1"/>
    <col min="6411" max="6411" width="1.8515625" style="5" customWidth="1"/>
    <col min="6412" max="6656" width="9.140625" style="5" customWidth="1"/>
    <col min="6657" max="6657" width="1.8515625" style="5" customWidth="1"/>
    <col min="6658" max="6658" width="15.421875" style="5" customWidth="1"/>
    <col min="6659" max="6659" width="15.140625" style="5" customWidth="1"/>
    <col min="6660" max="6660" width="15.7109375" style="5" customWidth="1"/>
    <col min="6661" max="6661" width="11.28125" style="5" customWidth="1"/>
    <col min="6662" max="6662" width="11.421875" style="5" hidden="1" customWidth="1"/>
    <col min="6663" max="6665" width="18.00390625" style="5" customWidth="1"/>
    <col min="6666" max="6666" width="11.421875" style="5" hidden="1" customWidth="1"/>
    <col min="6667" max="6667" width="1.8515625" style="5" customWidth="1"/>
    <col min="6668" max="6912" width="9.140625" style="5" customWidth="1"/>
    <col min="6913" max="6913" width="1.8515625" style="5" customWidth="1"/>
    <col min="6914" max="6914" width="15.421875" style="5" customWidth="1"/>
    <col min="6915" max="6915" width="15.140625" style="5" customWidth="1"/>
    <col min="6916" max="6916" width="15.7109375" style="5" customWidth="1"/>
    <col min="6917" max="6917" width="11.28125" style="5" customWidth="1"/>
    <col min="6918" max="6918" width="11.421875" style="5" hidden="1" customWidth="1"/>
    <col min="6919" max="6921" width="18.00390625" style="5" customWidth="1"/>
    <col min="6922" max="6922" width="11.421875" style="5" hidden="1" customWidth="1"/>
    <col min="6923" max="6923" width="1.8515625" style="5" customWidth="1"/>
    <col min="6924" max="7168" width="9.140625" style="5" customWidth="1"/>
    <col min="7169" max="7169" width="1.8515625" style="5" customWidth="1"/>
    <col min="7170" max="7170" width="15.421875" style="5" customWidth="1"/>
    <col min="7171" max="7171" width="15.140625" style="5" customWidth="1"/>
    <col min="7172" max="7172" width="15.7109375" style="5" customWidth="1"/>
    <col min="7173" max="7173" width="11.28125" style="5" customWidth="1"/>
    <col min="7174" max="7174" width="11.421875" style="5" hidden="1" customWidth="1"/>
    <col min="7175" max="7177" width="18.00390625" style="5" customWidth="1"/>
    <col min="7178" max="7178" width="11.421875" style="5" hidden="1" customWidth="1"/>
    <col min="7179" max="7179" width="1.8515625" style="5" customWidth="1"/>
    <col min="7180" max="7424" width="9.140625" style="5" customWidth="1"/>
    <col min="7425" max="7425" width="1.8515625" style="5" customWidth="1"/>
    <col min="7426" max="7426" width="15.421875" style="5" customWidth="1"/>
    <col min="7427" max="7427" width="15.140625" style="5" customWidth="1"/>
    <col min="7428" max="7428" width="15.7109375" style="5" customWidth="1"/>
    <col min="7429" max="7429" width="11.28125" style="5" customWidth="1"/>
    <col min="7430" max="7430" width="11.421875" style="5" hidden="1" customWidth="1"/>
    <col min="7431" max="7433" width="18.00390625" style="5" customWidth="1"/>
    <col min="7434" max="7434" width="11.421875" style="5" hidden="1" customWidth="1"/>
    <col min="7435" max="7435" width="1.8515625" style="5" customWidth="1"/>
    <col min="7436" max="7680" width="9.140625" style="5" customWidth="1"/>
    <col min="7681" max="7681" width="1.8515625" style="5" customWidth="1"/>
    <col min="7682" max="7682" width="15.421875" style="5" customWidth="1"/>
    <col min="7683" max="7683" width="15.140625" style="5" customWidth="1"/>
    <col min="7684" max="7684" width="15.7109375" style="5" customWidth="1"/>
    <col min="7685" max="7685" width="11.28125" style="5" customWidth="1"/>
    <col min="7686" max="7686" width="11.421875" style="5" hidden="1" customWidth="1"/>
    <col min="7687" max="7689" width="18.00390625" style="5" customWidth="1"/>
    <col min="7690" max="7690" width="11.421875" style="5" hidden="1" customWidth="1"/>
    <col min="7691" max="7691" width="1.8515625" style="5" customWidth="1"/>
    <col min="7692" max="7936" width="9.140625" style="5" customWidth="1"/>
    <col min="7937" max="7937" width="1.8515625" style="5" customWidth="1"/>
    <col min="7938" max="7938" width="15.421875" style="5" customWidth="1"/>
    <col min="7939" max="7939" width="15.140625" style="5" customWidth="1"/>
    <col min="7940" max="7940" width="15.7109375" style="5" customWidth="1"/>
    <col min="7941" max="7941" width="11.28125" style="5" customWidth="1"/>
    <col min="7942" max="7942" width="11.421875" style="5" hidden="1" customWidth="1"/>
    <col min="7943" max="7945" width="18.00390625" style="5" customWidth="1"/>
    <col min="7946" max="7946" width="11.421875" style="5" hidden="1" customWidth="1"/>
    <col min="7947" max="7947" width="1.8515625" style="5" customWidth="1"/>
    <col min="7948" max="8192" width="9.140625" style="5" customWidth="1"/>
    <col min="8193" max="8193" width="1.8515625" style="5" customWidth="1"/>
    <col min="8194" max="8194" width="15.421875" style="5" customWidth="1"/>
    <col min="8195" max="8195" width="15.140625" style="5" customWidth="1"/>
    <col min="8196" max="8196" width="15.7109375" style="5" customWidth="1"/>
    <col min="8197" max="8197" width="11.28125" style="5" customWidth="1"/>
    <col min="8198" max="8198" width="11.421875" style="5" hidden="1" customWidth="1"/>
    <col min="8199" max="8201" width="18.00390625" style="5" customWidth="1"/>
    <col min="8202" max="8202" width="11.421875" style="5" hidden="1" customWidth="1"/>
    <col min="8203" max="8203" width="1.8515625" style="5" customWidth="1"/>
    <col min="8204" max="8448" width="9.140625" style="5" customWidth="1"/>
    <col min="8449" max="8449" width="1.8515625" style="5" customWidth="1"/>
    <col min="8450" max="8450" width="15.421875" style="5" customWidth="1"/>
    <col min="8451" max="8451" width="15.140625" style="5" customWidth="1"/>
    <col min="8452" max="8452" width="15.7109375" style="5" customWidth="1"/>
    <col min="8453" max="8453" width="11.28125" style="5" customWidth="1"/>
    <col min="8454" max="8454" width="11.421875" style="5" hidden="1" customWidth="1"/>
    <col min="8455" max="8457" width="18.00390625" style="5" customWidth="1"/>
    <col min="8458" max="8458" width="11.421875" style="5" hidden="1" customWidth="1"/>
    <col min="8459" max="8459" width="1.8515625" style="5" customWidth="1"/>
    <col min="8460" max="8704" width="9.140625" style="5" customWidth="1"/>
    <col min="8705" max="8705" width="1.8515625" style="5" customWidth="1"/>
    <col min="8706" max="8706" width="15.421875" style="5" customWidth="1"/>
    <col min="8707" max="8707" width="15.140625" style="5" customWidth="1"/>
    <col min="8708" max="8708" width="15.7109375" style="5" customWidth="1"/>
    <col min="8709" max="8709" width="11.28125" style="5" customWidth="1"/>
    <col min="8710" max="8710" width="11.421875" style="5" hidden="1" customWidth="1"/>
    <col min="8711" max="8713" width="18.00390625" style="5" customWidth="1"/>
    <col min="8714" max="8714" width="11.421875" style="5" hidden="1" customWidth="1"/>
    <col min="8715" max="8715" width="1.8515625" style="5" customWidth="1"/>
    <col min="8716" max="8960" width="9.140625" style="5" customWidth="1"/>
    <col min="8961" max="8961" width="1.8515625" style="5" customWidth="1"/>
    <col min="8962" max="8962" width="15.421875" style="5" customWidth="1"/>
    <col min="8963" max="8963" width="15.140625" style="5" customWidth="1"/>
    <col min="8964" max="8964" width="15.7109375" style="5" customWidth="1"/>
    <col min="8965" max="8965" width="11.28125" style="5" customWidth="1"/>
    <col min="8966" max="8966" width="11.421875" style="5" hidden="1" customWidth="1"/>
    <col min="8967" max="8969" width="18.00390625" style="5" customWidth="1"/>
    <col min="8970" max="8970" width="11.421875" style="5" hidden="1" customWidth="1"/>
    <col min="8971" max="8971" width="1.8515625" style="5" customWidth="1"/>
    <col min="8972" max="9216" width="9.140625" style="5" customWidth="1"/>
    <col min="9217" max="9217" width="1.8515625" style="5" customWidth="1"/>
    <col min="9218" max="9218" width="15.421875" style="5" customWidth="1"/>
    <col min="9219" max="9219" width="15.140625" style="5" customWidth="1"/>
    <col min="9220" max="9220" width="15.7109375" style="5" customWidth="1"/>
    <col min="9221" max="9221" width="11.28125" style="5" customWidth="1"/>
    <col min="9222" max="9222" width="11.421875" style="5" hidden="1" customWidth="1"/>
    <col min="9223" max="9225" width="18.00390625" style="5" customWidth="1"/>
    <col min="9226" max="9226" width="11.421875" style="5" hidden="1" customWidth="1"/>
    <col min="9227" max="9227" width="1.8515625" style="5" customWidth="1"/>
    <col min="9228" max="9472" width="9.140625" style="5" customWidth="1"/>
    <col min="9473" max="9473" width="1.8515625" style="5" customWidth="1"/>
    <col min="9474" max="9474" width="15.421875" style="5" customWidth="1"/>
    <col min="9475" max="9475" width="15.140625" style="5" customWidth="1"/>
    <col min="9476" max="9476" width="15.7109375" style="5" customWidth="1"/>
    <col min="9477" max="9477" width="11.28125" style="5" customWidth="1"/>
    <col min="9478" max="9478" width="11.421875" style="5" hidden="1" customWidth="1"/>
    <col min="9479" max="9481" width="18.00390625" style="5" customWidth="1"/>
    <col min="9482" max="9482" width="11.421875" style="5" hidden="1" customWidth="1"/>
    <col min="9483" max="9483" width="1.8515625" style="5" customWidth="1"/>
    <col min="9484" max="9728" width="9.140625" style="5" customWidth="1"/>
    <col min="9729" max="9729" width="1.8515625" style="5" customWidth="1"/>
    <col min="9730" max="9730" width="15.421875" style="5" customWidth="1"/>
    <col min="9731" max="9731" width="15.140625" style="5" customWidth="1"/>
    <col min="9732" max="9732" width="15.7109375" style="5" customWidth="1"/>
    <col min="9733" max="9733" width="11.28125" style="5" customWidth="1"/>
    <col min="9734" max="9734" width="11.421875" style="5" hidden="1" customWidth="1"/>
    <col min="9735" max="9737" width="18.00390625" style="5" customWidth="1"/>
    <col min="9738" max="9738" width="11.421875" style="5" hidden="1" customWidth="1"/>
    <col min="9739" max="9739" width="1.8515625" style="5" customWidth="1"/>
    <col min="9740" max="9984" width="9.140625" style="5" customWidth="1"/>
    <col min="9985" max="9985" width="1.8515625" style="5" customWidth="1"/>
    <col min="9986" max="9986" width="15.421875" style="5" customWidth="1"/>
    <col min="9987" max="9987" width="15.140625" style="5" customWidth="1"/>
    <col min="9988" max="9988" width="15.7109375" style="5" customWidth="1"/>
    <col min="9989" max="9989" width="11.28125" style="5" customWidth="1"/>
    <col min="9990" max="9990" width="11.421875" style="5" hidden="1" customWidth="1"/>
    <col min="9991" max="9993" width="18.00390625" style="5" customWidth="1"/>
    <col min="9994" max="9994" width="11.421875" style="5" hidden="1" customWidth="1"/>
    <col min="9995" max="9995" width="1.8515625" style="5" customWidth="1"/>
    <col min="9996" max="10240" width="9.140625" style="5" customWidth="1"/>
    <col min="10241" max="10241" width="1.8515625" style="5" customWidth="1"/>
    <col min="10242" max="10242" width="15.421875" style="5" customWidth="1"/>
    <col min="10243" max="10243" width="15.140625" style="5" customWidth="1"/>
    <col min="10244" max="10244" width="15.7109375" style="5" customWidth="1"/>
    <col min="10245" max="10245" width="11.28125" style="5" customWidth="1"/>
    <col min="10246" max="10246" width="11.421875" style="5" hidden="1" customWidth="1"/>
    <col min="10247" max="10249" width="18.00390625" style="5" customWidth="1"/>
    <col min="10250" max="10250" width="11.421875" style="5" hidden="1" customWidth="1"/>
    <col min="10251" max="10251" width="1.8515625" style="5" customWidth="1"/>
    <col min="10252" max="10496" width="9.140625" style="5" customWidth="1"/>
    <col min="10497" max="10497" width="1.8515625" style="5" customWidth="1"/>
    <col min="10498" max="10498" width="15.421875" style="5" customWidth="1"/>
    <col min="10499" max="10499" width="15.140625" style="5" customWidth="1"/>
    <col min="10500" max="10500" width="15.7109375" style="5" customWidth="1"/>
    <col min="10501" max="10501" width="11.28125" style="5" customWidth="1"/>
    <col min="10502" max="10502" width="11.421875" style="5" hidden="1" customWidth="1"/>
    <col min="10503" max="10505" width="18.00390625" style="5" customWidth="1"/>
    <col min="10506" max="10506" width="11.421875" style="5" hidden="1" customWidth="1"/>
    <col min="10507" max="10507" width="1.8515625" style="5" customWidth="1"/>
    <col min="10508" max="10752" width="9.140625" style="5" customWidth="1"/>
    <col min="10753" max="10753" width="1.8515625" style="5" customWidth="1"/>
    <col min="10754" max="10754" width="15.421875" style="5" customWidth="1"/>
    <col min="10755" max="10755" width="15.140625" style="5" customWidth="1"/>
    <col min="10756" max="10756" width="15.7109375" style="5" customWidth="1"/>
    <col min="10757" max="10757" width="11.28125" style="5" customWidth="1"/>
    <col min="10758" max="10758" width="11.421875" style="5" hidden="1" customWidth="1"/>
    <col min="10759" max="10761" width="18.00390625" style="5" customWidth="1"/>
    <col min="10762" max="10762" width="11.421875" style="5" hidden="1" customWidth="1"/>
    <col min="10763" max="10763" width="1.8515625" style="5" customWidth="1"/>
    <col min="10764" max="11008" width="9.140625" style="5" customWidth="1"/>
    <col min="11009" max="11009" width="1.8515625" style="5" customWidth="1"/>
    <col min="11010" max="11010" width="15.421875" style="5" customWidth="1"/>
    <col min="11011" max="11011" width="15.140625" style="5" customWidth="1"/>
    <col min="11012" max="11012" width="15.7109375" style="5" customWidth="1"/>
    <col min="11013" max="11013" width="11.28125" style="5" customWidth="1"/>
    <col min="11014" max="11014" width="11.421875" style="5" hidden="1" customWidth="1"/>
    <col min="11015" max="11017" width="18.00390625" style="5" customWidth="1"/>
    <col min="11018" max="11018" width="11.421875" style="5" hidden="1" customWidth="1"/>
    <col min="11019" max="11019" width="1.8515625" style="5" customWidth="1"/>
    <col min="11020" max="11264" width="9.140625" style="5" customWidth="1"/>
    <col min="11265" max="11265" width="1.8515625" style="5" customWidth="1"/>
    <col min="11266" max="11266" width="15.421875" style="5" customWidth="1"/>
    <col min="11267" max="11267" width="15.140625" style="5" customWidth="1"/>
    <col min="11268" max="11268" width="15.7109375" style="5" customWidth="1"/>
    <col min="11269" max="11269" width="11.28125" style="5" customWidth="1"/>
    <col min="11270" max="11270" width="11.421875" style="5" hidden="1" customWidth="1"/>
    <col min="11271" max="11273" width="18.00390625" style="5" customWidth="1"/>
    <col min="11274" max="11274" width="11.421875" style="5" hidden="1" customWidth="1"/>
    <col min="11275" max="11275" width="1.8515625" style="5" customWidth="1"/>
    <col min="11276" max="11520" width="9.140625" style="5" customWidth="1"/>
    <col min="11521" max="11521" width="1.8515625" style="5" customWidth="1"/>
    <col min="11522" max="11522" width="15.421875" style="5" customWidth="1"/>
    <col min="11523" max="11523" width="15.140625" style="5" customWidth="1"/>
    <col min="11524" max="11524" width="15.7109375" style="5" customWidth="1"/>
    <col min="11525" max="11525" width="11.28125" style="5" customWidth="1"/>
    <col min="11526" max="11526" width="11.421875" style="5" hidden="1" customWidth="1"/>
    <col min="11527" max="11529" width="18.00390625" style="5" customWidth="1"/>
    <col min="11530" max="11530" width="11.421875" style="5" hidden="1" customWidth="1"/>
    <col min="11531" max="11531" width="1.8515625" style="5" customWidth="1"/>
    <col min="11532" max="11776" width="9.140625" style="5" customWidth="1"/>
    <col min="11777" max="11777" width="1.8515625" style="5" customWidth="1"/>
    <col min="11778" max="11778" width="15.421875" style="5" customWidth="1"/>
    <col min="11779" max="11779" width="15.140625" style="5" customWidth="1"/>
    <col min="11780" max="11780" width="15.7109375" style="5" customWidth="1"/>
    <col min="11781" max="11781" width="11.28125" style="5" customWidth="1"/>
    <col min="11782" max="11782" width="11.421875" style="5" hidden="1" customWidth="1"/>
    <col min="11783" max="11785" width="18.00390625" style="5" customWidth="1"/>
    <col min="11786" max="11786" width="11.421875" style="5" hidden="1" customWidth="1"/>
    <col min="11787" max="11787" width="1.8515625" style="5" customWidth="1"/>
    <col min="11788" max="12032" width="9.140625" style="5" customWidth="1"/>
    <col min="12033" max="12033" width="1.8515625" style="5" customWidth="1"/>
    <col min="12034" max="12034" width="15.421875" style="5" customWidth="1"/>
    <col min="12035" max="12035" width="15.140625" style="5" customWidth="1"/>
    <col min="12036" max="12036" width="15.7109375" style="5" customWidth="1"/>
    <col min="12037" max="12037" width="11.28125" style="5" customWidth="1"/>
    <col min="12038" max="12038" width="11.421875" style="5" hidden="1" customWidth="1"/>
    <col min="12039" max="12041" width="18.00390625" style="5" customWidth="1"/>
    <col min="12042" max="12042" width="11.421875" style="5" hidden="1" customWidth="1"/>
    <col min="12043" max="12043" width="1.8515625" style="5" customWidth="1"/>
    <col min="12044" max="12288" width="9.140625" style="5" customWidth="1"/>
    <col min="12289" max="12289" width="1.8515625" style="5" customWidth="1"/>
    <col min="12290" max="12290" width="15.421875" style="5" customWidth="1"/>
    <col min="12291" max="12291" width="15.140625" style="5" customWidth="1"/>
    <col min="12292" max="12292" width="15.7109375" style="5" customWidth="1"/>
    <col min="12293" max="12293" width="11.28125" style="5" customWidth="1"/>
    <col min="12294" max="12294" width="11.421875" style="5" hidden="1" customWidth="1"/>
    <col min="12295" max="12297" width="18.00390625" style="5" customWidth="1"/>
    <col min="12298" max="12298" width="11.421875" style="5" hidden="1" customWidth="1"/>
    <col min="12299" max="12299" width="1.8515625" style="5" customWidth="1"/>
    <col min="12300" max="12544" width="9.140625" style="5" customWidth="1"/>
    <col min="12545" max="12545" width="1.8515625" style="5" customWidth="1"/>
    <col min="12546" max="12546" width="15.421875" style="5" customWidth="1"/>
    <col min="12547" max="12547" width="15.140625" style="5" customWidth="1"/>
    <col min="12548" max="12548" width="15.7109375" style="5" customWidth="1"/>
    <col min="12549" max="12549" width="11.28125" style="5" customWidth="1"/>
    <col min="12550" max="12550" width="11.421875" style="5" hidden="1" customWidth="1"/>
    <col min="12551" max="12553" width="18.00390625" style="5" customWidth="1"/>
    <col min="12554" max="12554" width="11.421875" style="5" hidden="1" customWidth="1"/>
    <col min="12555" max="12555" width="1.8515625" style="5" customWidth="1"/>
    <col min="12556" max="12800" width="9.140625" style="5" customWidth="1"/>
    <col min="12801" max="12801" width="1.8515625" style="5" customWidth="1"/>
    <col min="12802" max="12802" width="15.421875" style="5" customWidth="1"/>
    <col min="12803" max="12803" width="15.140625" style="5" customWidth="1"/>
    <col min="12804" max="12804" width="15.7109375" style="5" customWidth="1"/>
    <col min="12805" max="12805" width="11.28125" style="5" customWidth="1"/>
    <col min="12806" max="12806" width="11.421875" style="5" hidden="1" customWidth="1"/>
    <col min="12807" max="12809" width="18.00390625" style="5" customWidth="1"/>
    <col min="12810" max="12810" width="11.421875" style="5" hidden="1" customWidth="1"/>
    <col min="12811" max="12811" width="1.8515625" style="5" customWidth="1"/>
    <col min="12812" max="13056" width="9.140625" style="5" customWidth="1"/>
    <col min="13057" max="13057" width="1.8515625" style="5" customWidth="1"/>
    <col min="13058" max="13058" width="15.421875" style="5" customWidth="1"/>
    <col min="13059" max="13059" width="15.140625" style="5" customWidth="1"/>
    <col min="13060" max="13060" width="15.7109375" style="5" customWidth="1"/>
    <col min="13061" max="13061" width="11.28125" style="5" customWidth="1"/>
    <col min="13062" max="13062" width="11.421875" style="5" hidden="1" customWidth="1"/>
    <col min="13063" max="13065" width="18.00390625" style="5" customWidth="1"/>
    <col min="13066" max="13066" width="11.421875" style="5" hidden="1" customWidth="1"/>
    <col min="13067" max="13067" width="1.8515625" style="5" customWidth="1"/>
    <col min="13068" max="13312" width="9.140625" style="5" customWidth="1"/>
    <col min="13313" max="13313" width="1.8515625" style="5" customWidth="1"/>
    <col min="13314" max="13314" width="15.421875" style="5" customWidth="1"/>
    <col min="13315" max="13315" width="15.140625" style="5" customWidth="1"/>
    <col min="13316" max="13316" width="15.7109375" style="5" customWidth="1"/>
    <col min="13317" max="13317" width="11.28125" style="5" customWidth="1"/>
    <col min="13318" max="13318" width="11.421875" style="5" hidden="1" customWidth="1"/>
    <col min="13319" max="13321" width="18.00390625" style="5" customWidth="1"/>
    <col min="13322" max="13322" width="11.421875" style="5" hidden="1" customWidth="1"/>
    <col min="13323" max="13323" width="1.8515625" style="5" customWidth="1"/>
    <col min="13324" max="13568" width="9.140625" style="5" customWidth="1"/>
    <col min="13569" max="13569" width="1.8515625" style="5" customWidth="1"/>
    <col min="13570" max="13570" width="15.421875" style="5" customWidth="1"/>
    <col min="13571" max="13571" width="15.140625" style="5" customWidth="1"/>
    <col min="13572" max="13572" width="15.7109375" style="5" customWidth="1"/>
    <col min="13573" max="13573" width="11.28125" style="5" customWidth="1"/>
    <col min="13574" max="13574" width="11.421875" style="5" hidden="1" customWidth="1"/>
    <col min="13575" max="13577" width="18.00390625" style="5" customWidth="1"/>
    <col min="13578" max="13578" width="11.421875" style="5" hidden="1" customWidth="1"/>
    <col min="13579" max="13579" width="1.8515625" style="5" customWidth="1"/>
    <col min="13580" max="13824" width="9.140625" style="5" customWidth="1"/>
    <col min="13825" max="13825" width="1.8515625" style="5" customWidth="1"/>
    <col min="13826" max="13826" width="15.421875" style="5" customWidth="1"/>
    <col min="13827" max="13827" width="15.140625" style="5" customWidth="1"/>
    <col min="13828" max="13828" width="15.7109375" style="5" customWidth="1"/>
    <col min="13829" max="13829" width="11.28125" style="5" customWidth="1"/>
    <col min="13830" max="13830" width="11.421875" style="5" hidden="1" customWidth="1"/>
    <col min="13831" max="13833" width="18.00390625" style="5" customWidth="1"/>
    <col min="13834" max="13834" width="11.421875" style="5" hidden="1" customWidth="1"/>
    <col min="13835" max="13835" width="1.8515625" style="5" customWidth="1"/>
    <col min="13836" max="14080" width="9.140625" style="5" customWidth="1"/>
    <col min="14081" max="14081" width="1.8515625" style="5" customWidth="1"/>
    <col min="14082" max="14082" width="15.421875" style="5" customWidth="1"/>
    <col min="14083" max="14083" width="15.140625" style="5" customWidth="1"/>
    <col min="14084" max="14084" width="15.7109375" style="5" customWidth="1"/>
    <col min="14085" max="14085" width="11.28125" style="5" customWidth="1"/>
    <col min="14086" max="14086" width="11.421875" style="5" hidden="1" customWidth="1"/>
    <col min="14087" max="14089" width="18.00390625" style="5" customWidth="1"/>
    <col min="14090" max="14090" width="11.421875" style="5" hidden="1" customWidth="1"/>
    <col min="14091" max="14091" width="1.8515625" style="5" customWidth="1"/>
    <col min="14092" max="14336" width="9.140625" style="5" customWidth="1"/>
    <col min="14337" max="14337" width="1.8515625" style="5" customWidth="1"/>
    <col min="14338" max="14338" width="15.421875" style="5" customWidth="1"/>
    <col min="14339" max="14339" width="15.140625" style="5" customWidth="1"/>
    <col min="14340" max="14340" width="15.7109375" style="5" customWidth="1"/>
    <col min="14341" max="14341" width="11.28125" style="5" customWidth="1"/>
    <col min="14342" max="14342" width="11.421875" style="5" hidden="1" customWidth="1"/>
    <col min="14343" max="14345" width="18.00390625" style="5" customWidth="1"/>
    <col min="14346" max="14346" width="11.421875" style="5" hidden="1" customWidth="1"/>
    <col min="14347" max="14347" width="1.8515625" style="5" customWidth="1"/>
    <col min="14348" max="14592" width="9.140625" style="5" customWidth="1"/>
    <col min="14593" max="14593" width="1.8515625" style="5" customWidth="1"/>
    <col min="14594" max="14594" width="15.421875" style="5" customWidth="1"/>
    <col min="14595" max="14595" width="15.140625" style="5" customWidth="1"/>
    <col min="14596" max="14596" width="15.7109375" style="5" customWidth="1"/>
    <col min="14597" max="14597" width="11.28125" style="5" customWidth="1"/>
    <col min="14598" max="14598" width="11.421875" style="5" hidden="1" customWidth="1"/>
    <col min="14599" max="14601" width="18.00390625" style="5" customWidth="1"/>
    <col min="14602" max="14602" width="11.421875" style="5" hidden="1" customWidth="1"/>
    <col min="14603" max="14603" width="1.8515625" style="5" customWidth="1"/>
    <col min="14604" max="14848" width="9.140625" style="5" customWidth="1"/>
    <col min="14849" max="14849" width="1.8515625" style="5" customWidth="1"/>
    <col min="14850" max="14850" width="15.421875" style="5" customWidth="1"/>
    <col min="14851" max="14851" width="15.140625" style="5" customWidth="1"/>
    <col min="14852" max="14852" width="15.7109375" style="5" customWidth="1"/>
    <col min="14853" max="14853" width="11.28125" style="5" customWidth="1"/>
    <col min="14854" max="14854" width="11.421875" style="5" hidden="1" customWidth="1"/>
    <col min="14855" max="14857" width="18.00390625" style="5" customWidth="1"/>
    <col min="14858" max="14858" width="11.421875" style="5" hidden="1" customWidth="1"/>
    <col min="14859" max="14859" width="1.8515625" style="5" customWidth="1"/>
    <col min="14860" max="15104" width="9.140625" style="5" customWidth="1"/>
    <col min="15105" max="15105" width="1.8515625" style="5" customWidth="1"/>
    <col min="15106" max="15106" width="15.421875" style="5" customWidth="1"/>
    <col min="15107" max="15107" width="15.140625" style="5" customWidth="1"/>
    <col min="15108" max="15108" width="15.7109375" style="5" customWidth="1"/>
    <col min="15109" max="15109" width="11.28125" style="5" customWidth="1"/>
    <col min="15110" max="15110" width="11.421875" style="5" hidden="1" customWidth="1"/>
    <col min="15111" max="15113" width="18.00390625" style="5" customWidth="1"/>
    <col min="15114" max="15114" width="11.421875" style="5" hidden="1" customWidth="1"/>
    <col min="15115" max="15115" width="1.8515625" style="5" customWidth="1"/>
    <col min="15116" max="15360" width="9.140625" style="5" customWidth="1"/>
    <col min="15361" max="15361" width="1.8515625" style="5" customWidth="1"/>
    <col min="15362" max="15362" width="15.421875" style="5" customWidth="1"/>
    <col min="15363" max="15363" width="15.140625" style="5" customWidth="1"/>
    <col min="15364" max="15364" width="15.7109375" style="5" customWidth="1"/>
    <col min="15365" max="15365" width="11.28125" style="5" customWidth="1"/>
    <col min="15366" max="15366" width="11.421875" style="5" hidden="1" customWidth="1"/>
    <col min="15367" max="15369" width="18.00390625" style="5" customWidth="1"/>
    <col min="15370" max="15370" width="11.421875" style="5" hidden="1" customWidth="1"/>
    <col min="15371" max="15371" width="1.8515625" style="5" customWidth="1"/>
    <col min="15372" max="15616" width="9.140625" style="5" customWidth="1"/>
    <col min="15617" max="15617" width="1.8515625" style="5" customWidth="1"/>
    <col min="15618" max="15618" width="15.421875" style="5" customWidth="1"/>
    <col min="15619" max="15619" width="15.140625" style="5" customWidth="1"/>
    <col min="15620" max="15620" width="15.7109375" style="5" customWidth="1"/>
    <col min="15621" max="15621" width="11.28125" style="5" customWidth="1"/>
    <col min="15622" max="15622" width="11.421875" style="5" hidden="1" customWidth="1"/>
    <col min="15623" max="15625" width="18.00390625" style="5" customWidth="1"/>
    <col min="15626" max="15626" width="11.421875" style="5" hidden="1" customWidth="1"/>
    <col min="15627" max="15627" width="1.8515625" style="5" customWidth="1"/>
    <col min="15628" max="15872" width="9.140625" style="5" customWidth="1"/>
    <col min="15873" max="15873" width="1.8515625" style="5" customWidth="1"/>
    <col min="15874" max="15874" width="15.421875" style="5" customWidth="1"/>
    <col min="15875" max="15875" width="15.140625" style="5" customWidth="1"/>
    <col min="15876" max="15876" width="15.7109375" style="5" customWidth="1"/>
    <col min="15877" max="15877" width="11.28125" style="5" customWidth="1"/>
    <col min="15878" max="15878" width="11.421875" style="5" hidden="1" customWidth="1"/>
    <col min="15879" max="15881" width="18.00390625" style="5" customWidth="1"/>
    <col min="15882" max="15882" width="11.421875" style="5" hidden="1" customWidth="1"/>
    <col min="15883" max="15883" width="1.8515625" style="5" customWidth="1"/>
    <col min="15884" max="16128" width="9.140625" style="5" customWidth="1"/>
    <col min="16129" max="16129" width="1.8515625" style="5" customWidth="1"/>
    <col min="16130" max="16130" width="15.421875" style="5" customWidth="1"/>
    <col min="16131" max="16131" width="15.140625" style="5" customWidth="1"/>
    <col min="16132" max="16132" width="15.7109375" style="5" customWidth="1"/>
    <col min="16133" max="16133" width="11.28125" style="5" customWidth="1"/>
    <col min="16134" max="16134" width="11.421875" style="5" hidden="1" customWidth="1"/>
    <col min="16135" max="16137" width="18.00390625" style="5" customWidth="1"/>
    <col min="16138" max="16138" width="11.421875" style="5" hidden="1" customWidth="1"/>
    <col min="16139" max="16139" width="1.8515625" style="5" customWidth="1"/>
    <col min="16140" max="16384" width="9.140625" style="5" customWidth="1"/>
  </cols>
  <sheetData>
    <row r="1" ht="12.4" customHeight="1"/>
    <row r="2" spans="2:9" ht="20.85" customHeight="1">
      <c r="B2" s="173" t="s">
        <v>0</v>
      </c>
      <c r="C2" s="174"/>
      <c r="D2" s="174"/>
      <c r="E2" s="174"/>
      <c r="F2" s="174"/>
      <c r="G2" s="174"/>
      <c r="H2" s="174"/>
      <c r="I2" s="174"/>
    </row>
    <row r="3" ht="15" customHeight="1" hidden="1"/>
    <row r="4" spans="2:9" ht="16.5" customHeight="1">
      <c r="B4" s="175" t="s">
        <v>590</v>
      </c>
      <c r="C4" s="174"/>
      <c r="D4" s="174"/>
      <c r="E4" s="174"/>
      <c r="F4" s="174"/>
      <c r="G4" s="174"/>
      <c r="H4" s="174"/>
      <c r="I4" s="174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44866</v>
      </c>
      <c r="C8" s="3">
        <v>0</v>
      </c>
      <c r="D8" s="3" t="s">
        <v>9</v>
      </c>
      <c r="E8" s="3"/>
      <c r="G8" s="4">
        <v>2784726470.09</v>
      </c>
      <c r="H8" s="4">
        <v>2780995099.65</v>
      </c>
      <c r="I8" s="4">
        <v>3731370.44</v>
      </c>
    </row>
    <row r="9" spans="2:9" ht="38.25">
      <c r="B9" s="2">
        <v>44866</v>
      </c>
      <c r="C9" s="3">
        <v>50354</v>
      </c>
      <c r="D9" s="3" t="s">
        <v>591</v>
      </c>
      <c r="E9" s="3" t="s">
        <v>592</v>
      </c>
      <c r="G9" s="4">
        <v>0</v>
      </c>
      <c r="H9" s="4">
        <v>248216.41</v>
      </c>
      <c r="I9" s="4">
        <v>3483154.03</v>
      </c>
    </row>
    <row r="10" spans="2:9" ht="38.25">
      <c r="B10" s="2">
        <v>44866</v>
      </c>
      <c r="C10" s="3">
        <v>50354</v>
      </c>
      <c r="D10" s="3" t="s">
        <v>591</v>
      </c>
      <c r="E10" s="3" t="s">
        <v>592</v>
      </c>
      <c r="G10" s="4">
        <v>0</v>
      </c>
      <c r="H10" s="4">
        <v>10986.16</v>
      </c>
      <c r="I10" s="4">
        <v>3472167.87</v>
      </c>
    </row>
    <row r="11" spans="2:9" ht="51">
      <c r="B11" s="2">
        <v>44866</v>
      </c>
      <c r="C11" s="3">
        <v>50450</v>
      </c>
      <c r="D11" s="3" t="s">
        <v>593</v>
      </c>
      <c r="E11" s="3" t="s">
        <v>37</v>
      </c>
      <c r="G11" s="4">
        <v>505941.95</v>
      </c>
      <c r="H11" s="4">
        <v>0</v>
      </c>
      <c r="I11" s="4">
        <v>3978109.82</v>
      </c>
    </row>
    <row r="12" spans="2:9" ht="51">
      <c r="B12" s="2">
        <v>44866</v>
      </c>
      <c r="C12" s="3">
        <v>50451</v>
      </c>
      <c r="D12" s="3" t="s">
        <v>594</v>
      </c>
      <c r="E12" s="3" t="s">
        <v>39</v>
      </c>
      <c r="G12" s="4">
        <v>1502652.55</v>
      </c>
      <c r="H12" s="4">
        <v>0</v>
      </c>
      <c r="I12" s="4">
        <v>5480762.37</v>
      </c>
    </row>
    <row r="13" spans="2:9" ht="38.25">
      <c r="B13" s="2">
        <v>44867</v>
      </c>
      <c r="C13" s="3">
        <v>50351</v>
      </c>
      <c r="D13" s="3" t="s">
        <v>595</v>
      </c>
      <c r="E13" s="3" t="s">
        <v>596</v>
      </c>
      <c r="G13" s="4">
        <v>0</v>
      </c>
      <c r="H13" s="4">
        <v>151650</v>
      </c>
      <c r="I13" s="4">
        <v>5329112.37</v>
      </c>
    </row>
    <row r="14" spans="2:9" ht="38.25">
      <c r="B14" s="2">
        <v>44867</v>
      </c>
      <c r="C14" s="3">
        <v>50351</v>
      </c>
      <c r="D14" s="3" t="s">
        <v>595</v>
      </c>
      <c r="E14" s="3" t="s">
        <v>596</v>
      </c>
      <c r="G14" s="4">
        <v>0</v>
      </c>
      <c r="H14" s="4">
        <v>47180</v>
      </c>
      <c r="I14" s="4">
        <v>5281932.37</v>
      </c>
    </row>
    <row r="15" spans="2:9" ht="38.25">
      <c r="B15" s="2">
        <v>44867</v>
      </c>
      <c r="C15" s="3">
        <v>50352</v>
      </c>
      <c r="D15" s="3" t="s">
        <v>597</v>
      </c>
      <c r="E15" s="3" t="s">
        <v>598</v>
      </c>
      <c r="G15" s="4">
        <v>0</v>
      </c>
      <c r="H15" s="4">
        <v>132840</v>
      </c>
      <c r="I15" s="4">
        <v>5149092.37</v>
      </c>
    </row>
    <row r="16" spans="2:9" ht="38.25">
      <c r="B16" s="2">
        <v>44867</v>
      </c>
      <c r="C16" s="3">
        <v>50352</v>
      </c>
      <c r="D16" s="3" t="s">
        <v>597</v>
      </c>
      <c r="E16" s="3" t="s">
        <v>598</v>
      </c>
      <c r="G16" s="4">
        <v>0</v>
      </c>
      <c r="H16" s="4">
        <v>41328</v>
      </c>
      <c r="I16" s="4">
        <v>5107764.37</v>
      </c>
    </row>
    <row r="17" spans="2:9" ht="38.25">
      <c r="B17" s="2">
        <v>44867</v>
      </c>
      <c r="C17" s="3">
        <v>50353</v>
      </c>
      <c r="D17" s="3" t="s">
        <v>599</v>
      </c>
      <c r="E17" s="3" t="s">
        <v>600</v>
      </c>
      <c r="G17" s="4">
        <v>0</v>
      </c>
      <c r="H17" s="4">
        <v>22500</v>
      </c>
      <c r="I17" s="4">
        <v>5085264.37</v>
      </c>
    </row>
    <row r="18" spans="2:9" ht="38.25">
      <c r="B18" s="2">
        <v>44867</v>
      </c>
      <c r="C18" s="3">
        <v>50353</v>
      </c>
      <c r="D18" s="3" t="s">
        <v>599</v>
      </c>
      <c r="E18" s="3" t="s">
        <v>600</v>
      </c>
      <c r="G18" s="4">
        <v>0</v>
      </c>
      <c r="H18" s="4">
        <v>7000</v>
      </c>
      <c r="I18" s="4">
        <v>5078264.37</v>
      </c>
    </row>
    <row r="19" spans="2:9" ht="38.25">
      <c r="B19" s="2">
        <v>44867</v>
      </c>
      <c r="C19" s="3">
        <v>50364</v>
      </c>
      <c r="D19" s="3" t="s">
        <v>601</v>
      </c>
      <c r="E19" s="3" t="s">
        <v>602</v>
      </c>
      <c r="G19" s="4">
        <v>0</v>
      </c>
      <c r="H19" s="4">
        <v>21600</v>
      </c>
      <c r="I19" s="4">
        <v>5056664.37</v>
      </c>
    </row>
    <row r="20" spans="2:9" ht="38.25">
      <c r="B20" s="2">
        <v>44867</v>
      </c>
      <c r="C20" s="3">
        <v>50364</v>
      </c>
      <c r="D20" s="3" t="s">
        <v>601</v>
      </c>
      <c r="E20" s="3" t="s">
        <v>602</v>
      </c>
      <c r="G20" s="4">
        <v>0</v>
      </c>
      <c r="H20" s="4">
        <v>6720</v>
      </c>
      <c r="I20" s="4">
        <v>5049944.37</v>
      </c>
    </row>
    <row r="21" spans="2:9" ht="51">
      <c r="B21" s="2">
        <v>44867</v>
      </c>
      <c r="C21" s="3">
        <v>50452</v>
      </c>
      <c r="D21" s="3" t="s">
        <v>603</v>
      </c>
      <c r="E21" s="3" t="s">
        <v>89</v>
      </c>
      <c r="G21" s="4">
        <v>124137.5</v>
      </c>
      <c r="H21" s="4">
        <v>0</v>
      </c>
      <c r="I21" s="4">
        <v>5174081.87</v>
      </c>
    </row>
    <row r="22" spans="2:9" ht="51">
      <c r="B22" s="2">
        <v>44867</v>
      </c>
      <c r="C22" s="3">
        <v>50453</v>
      </c>
      <c r="D22" s="3" t="s">
        <v>604</v>
      </c>
      <c r="E22" s="3" t="s">
        <v>91</v>
      </c>
      <c r="G22" s="4">
        <v>21535</v>
      </c>
      <c r="H22" s="4">
        <v>0</v>
      </c>
      <c r="I22" s="4">
        <v>5195616.87</v>
      </c>
    </row>
    <row r="23" spans="2:9" ht="25.5">
      <c r="B23" s="2">
        <v>44868</v>
      </c>
      <c r="C23" s="3">
        <v>50367</v>
      </c>
      <c r="D23" s="3" t="s">
        <v>605</v>
      </c>
      <c r="E23" s="3" t="s">
        <v>606</v>
      </c>
      <c r="G23" s="4">
        <v>0</v>
      </c>
      <c r="H23" s="4">
        <v>13755</v>
      </c>
      <c r="I23" s="4">
        <v>5181861.87</v>
      </c>
    </row>
    <row r="24" spans="2:9" ht="25.5">
      <c r="B24" s="2">
        <v>44868</v>
      </c>
      <c r="C24" s="3">
        <v>50368</v>
      </c>
      <c r="D24" s="3" t="s">
        <v>607</v>
      </c>
      <c r="E24" s="3" t="s">
        <v>608</v>
      </c>
      <c r="G24" s="4">
        <v>0</v>
      </c>
      <c r="H24" s="4">
        <v>174995</v>
      </c>
      <c r="I24" s="4">
        <v>5006866.87</v>
      </c>
    </row>
    <row r="25" spans="2:9" ht="38.25">
      <c r="B25" s="2">
        <v>44868</v>
      </c>
      <c r="C25" s="3">
        <v>50394</v>
      </c>
      <c r="D25" s="3" t="s">
        <v>609</v>
      </c>
      <c r="E25" s="3" t="s">
        <v>610</v>
      </c>
      <c r="G25" s="4">
        <v>0</v>
      </c>
      <c r="H25" s="4">
        <v>113000</v>
      </c>
      <c r="I25" s="4">
        <v>4893866.87</v>
      </c>
    </row>
    <row r="26" spans="2:9" ht="38.25">
      <c r="B26" s="2">
        <v>44868</v>
      </c>
      <c r="C26" s="3">
        <v>50394</v>
      </c>
      <c r="D26" s="3" t="s">
        <v>609</v>
      </c>
      <c r="E26" s="3" t="s">
        <v>610</v>
      </c>
      <c r="G26" s="4">
        <v>0</v>
      </c>
      <c r="H26" s="4">
        <v>5000</v>
      </c>
      <c r="I26" s="4">
        <v>4888866.87</v>
      </c>
    </row>
    <row r="27" spans="2:9" ht="38.25">
      <c r="B27" s="2">
        <v>44868</v>
      </c>
      <c r="C27" s="3">
        <v>50396</v>
      </c>
      <c r="D27" s="3" t="s">
        <v>611</v>
      </c>
      <c r="E27" s="3" t="s">
        <v>612</v>
      </c>
      <c r="G27" s="4">
        <v>0</v>
      </c>
      <c r="H27" s="4">
        <v>22500</v>
      </c>
      <c r="I27" s="4">
        <v>4866366.87</v>
      </c>
    </row>
    <row r="28" spans="2:9" ht="38.25">
      <c r="B28" s="2">
        <v>44868</v>
      </c>
      <c r="C28" s="3">
        <v>50396</v>
      </c>
      <c r="D28" s="3" t="s">
        <v>611</v>
      </c>
      <c r="E28" s="3" t="s">
        <v>612</v>
      </c>
      <c r="G28" s="4">
        <v>0</v>
      </c>
      <c r="H28" s="4">
        <v>7000</v>
      </c>
      <c r="I28" s="4">
        <v>4859366.87</v>
      </c>
    </row>
    <row r="29" spans="2:9" ht="38.25">
      <c r="B29" s="2">
        <v>44868</v>
      </c>
      <c r="C29" s="3">
        <v>50398</v>
      </c>
      <c r="D29" s="3" t="s">
        <v>613</v>
      </c>
      <c r="E29" s="3" t="s">
        <v>614</v>
      </c>
      <c r="G29" s="4">
        <v>0</v>
      </c>
      <c r="H29" s="4">
        <v>22500</v>
      </c>
      <c r="I29" s="4">
        <v>4836866.87</v>
      </c>
    </row>
    <row r="30" spans="2:9" ht="38.25">
      <c r="B30" s="2">
        <v>44868</v>
      </c>
      <c r="C30" s="3">
        <v>50398</v>
      </c>
      <c r="D30" s="3" t="s">
        <v>613</v>
      </c>
      <c r="E30" s="3" t="s">
        <v>614</v>
      </c>
      <c r="G30" s="4">
        <v>0</v>
      </c>
      <c r="H30" s="4">
        <v>7000</v>
      </c>
      <c r="I30" s="4">
        <v>4829866.87</v>
      </c>
    </row>
    <row r="31" spans="2:9" ht="38.25">
      <c r="B31" s="2">
        <v>44868</v>
      </c>
      <c r="C31" s="3">
        <v>50412</v>
      </c>
      <c r="D31" s="3" t="s">
        <v>615</v>
      </c>
      <c r="E31" s="3" t="s">
        <v>616</v>
      </c>
      <c r="G31" s="4">
        <v>0</v>
      </c>
      <c r="H31" s="4">
        <v>23028.42</v>
      </c>
      <c r="I31" s="4">
        <v>4806838.45</v>
      </c>
    </row>
    <row r="32" spans="2:9" ht="38.25">
      <c r="B32" s="2">
        <v>44868</v>
      </c>
      <c r="C32" s="3">
        <v>50412</v>
      </c>
      <c r="D32" s="3" t="s">
        <v>615</v>
      </c>
      <c r="E32" s="3" t="s">
        <v>616</v>
      </c>
      <c r="G32" s="4">
        <v>0</v>
      </c>
      <c r="H32" s="4">
        <v>1406.35</v>
      </c>
      <c r="I32" s="4">
        <v>4805432.1</v>
      </c>
    </row>
    <row r="33" spans="2:9" ht="38.25">
      <c r="B33" s="2">
        <v>44868</v>
      </c>
      <c r="C33" s="3">
        <v>50413</v>
      </c>
      <c r="D33" s="3" t="s">
        <v>617</v>
      </c>
      <c r="E33" s="3" t="s">
        <v>618</v>
      </c>
      <c r="G33" s="4">
        <v>0</v>
      </c>
      <c r="H33" s="4">
        <v>3424.8</v>
      </c>
      <c r="I33" s="4">
        <v>4802007.3</v>
      </c>
    </row>
    <row r="34" spans="2:9" ht="38.25">
      <c r="B34" s="2">
        <v>44868</v>
      </c>
      <c r="C34" s="3">
        <v>50413</v>
      </c>
      <c r="D34" s="3" t="s">
        <v>617</v>
      </c>
      <c r="E34" s="3" t="s">
        <v>618</v>
      </c>
      <c r="G34" s="4">
        <v>0</v>
      </c>
      <c r="H34" s="4">
        <v>151.54</v>
      </c>
      <c r="I34" s="4">
        <v>4801855.76</v>
      </c>
    </row>
    <row r="35" spans="2:9" ht="51">
      <c r="B35" s="2">
        <v>44868</v>
      </c>
      <c r="C35" s="3">
        <v>50454</v>
      </c>
      <c r="D35" s="3" t="s">
        <v>619</v>
      </c>
      <c r="E35" s="3" t="s">
        <v>620</v>
      </c>
      <c r="G35" s="4">
        <v>247800</v>
      </c>
      <c r="H35" s="4">
        <v>0</v>
      </c>
      <c r="I35" s="4">
        <v>5049655.76</v>
      </c>
    </row>
    <row r="36" spans="2:9" ht="25.5">
      <c r="B36" s="2">
        <v>44868</v>
      </c>
      <c r="C36" s="3">
        <v>51263</v>
      </c>
      <c r="D36" s="3" t="s">
        <v>621</v>
      </c>
      <c r="E36" s="3" t="s">
        <v>622</v>
      </c>
      <c r="G36" s="4">
        <v>0</v>
      </c>
      <c r="H36" s="4">
        <v>1344859.36</v>
      </c>
      <c r="I36" s="4">
        <v>3704796.4</v>
      </c>
    </row>
    <row r="37" spans="2:9" ht="25.5">
      <c r="B37" s="2">
        <v>44868</v>
      </c>
      <c r="C37" s="3">
        <v>51263</v>
      </c>
      <c r="D37" s="3" t="s">
        <v>621</v>
      </c>
      <c r="E37" s="3" t="s">
        <v>622</v>
      </c>
      <c r="G37" s="4">
        <v>0</v>
      </c>
      <c r="H37" s="4">
        <v>70782.08</v>
      </c>
      <c r="I37" s="4">
        <v>3634014.32</v>
      </c>
    </row>
    <row r="38" spans="2:9" ht="51">
      <c r="B38" s="2">
        <v>44869</v>
      </c>
      <c r="C38" s="3">
        <v>50455</v>
      </c>
      <c r="D38" s="3" t="s">
        <v>623</v>
      </c>
      <c r="E38" s="3" t="s">
        <v>123</v>
      </c>
      <c r="G38" s="4">
        <v>775553.1</v>
      </c>
      <c r="H38" s="4">
        <v>0</v>
      </c>
      <c r="I38" s="4">
        <v>4409567.42</v>
      </c>
    </row>
    <row r="39" spans="2:9" ht="25.5">
      <c r="B39" s="2">
        <v>44869</v>
      </c>
      <c r="C39" s="3">
        <v>50531</v>
      </c>
      <c r="D39" s="3" t="s">
        <v>624</v>
      </c>
      <c r="E39" s="3" t="s">
        <v>625</v>
      </c>
      <c r="G39" s="4">
        <v>0</v>
      </c>
      <c r="H39" s="4">
        <v>1854</v>
      </c>
      <c r="I39" s="4">
        <v>4407713.42</v>
      </c>
    </row>
    <row r="40" spans="2:9" ht="25.5">
      <c r="B40" s="2">
        <v>44869</v>
      </c>
      <c r="C40" s="3">
        <v>50531</v>
      </c>
      <c r="D40" s="3" t="s">
        <v>624</v>
      </c>
      <c r="E40" s="3" t="s">
        <v>625</v>
      </c>
      <c r="G40" s="4">
        <v>0</v>
      </c>
      <c r="H40" s="4">
        <v>55791</v>
      </c>
      <c r="I40" s="4">
        <v>4351922.42</v>
      </c>
    </row>
    <row r="41" spans="2:9" ht="25.5">
      <c r="B41" s="2">
        <v>44869</v>
      </c>
      <c r="C41" s="3">
        <v>50570</v>
      </c>
      <c r="D41" s="3" t="s">
        <v>626</v>
      </c>
      <c r="E41" s="3" t="s">
        <v>627</v>
      </c>
      <c r="G41" s="4">
        <v>0</v>
      </c>
      <c r="H41" s="4">
        <v>51880.5</v>
      </c>
      <c r="I41" s="4">
        <v>4300041.92</v>
      </c>
    </row>
    <row r="42" spans="2:9" ht="51">
      <c r="B42" s="2">
        <v>44872</v>
      </c>
      <c r="C42" s="3">
        <v>50456</v>
      </c>
      <c r="D42" s="3" t="s">
        <v>628</v>
      </c>
      <c r="E42" s="3" t="s">
        <v>135</v>
      </c>
      <c r="G42" s="4">
        <v>12546303.27</v>
      </c>
      <c r="H42" s="4">
        <v>0</v>
      </c>
      <c r="I42" s="4">
        <v>16846345.19</v>
      </c>
    </row>
    <row r="43" spans="2:9" ht="51">
      <c r="B43" s="2">
        <v>44872</v>
      </c>
      <c r="C43" s="3">
        <v>50458</v>
      </c>
      <c r="D43" s="3" t="s">
        <v>629</v>
      </c>
      <c r="E43" s="3" t="s">
        <v>137</v>
      </c>
      <c r="G43" s="4">
        <v>4458723.27</v>
      </c>
      <c r="H43" s="4">
        <v>0</v>
      </c>
      <c r="I43" s="4">
        <v>21305068.46</v>
      </c>
    </row>
    <row r="44" spans="2:9" ht="51">
      <c r="B44" s="2">
        <v>44873</v>
      </c>
      <c r="C44" s="3">
        <v>50460</v>
      </c>
      <c r="D44" s="3" t="s">
        <v>630</v>
      </c>
      <c r="E44" s="3" t="s">
        <v>147</v>
      </c>
      <c r="G44" s="4">
        <v>100509.81</v>
      </c>
      <c r="H44" s="4">
        <v>0</v>
      </c>
      <c r="I44" s="4">
        <v>21405578.27</v>
      </c>
    </row>
    <row r="45" spans="2:9" ht="51">
      <c r="B45" s="2">
        <v>44873</v>
      </c>
      <c r="C45" s="3">
        <v>50461</v>
      </c>
      <c r="D45" s="3" t="s">
        <v>631</v>
      </c>
      <c r="E45" s="3" t="s">
        <v>149</v>
      </c>
      <c r="G45" s="4">
        <v>558710.8</v>
      </c>
      <c r="H45" s="4">
        <v>0</v>
      </c>
      <c r="I45" s="4">
        <v>21964289.07</v>
      </c>
    </row>
    <row r="46" spans="2:9" ht="25.5">
      <c r="B46" s="2">
        <v>44873</v>
      </c>
      <c r="C46" s="3">
        <v>50565</v>
      </c>
      <c r="D46" s="3" t="s">
        <v>632</v>
      </c>
      <c r="E46" s="3" t="s">
        <v>633</v>
      </c>
      <c r="G46" s="4">
        <v>0</v>
      </c>
      <c r="H46" s="4">
        <v>17293.5</v>
      </c>
      <c r="I46" s="4">
        <v>21946995.57</v>
      </c>
    </row>
    <row r="47" spans="2:9" ht="25.5">
      <c r="B47" s="2">
        <v>44873</v>
      </c>
      <c r="C47" s="3">
        <v>50572</v>
      </c>
      <c r="D47" s="3" t="s">
        <v>634</v>
      </c>
      <c r="E47" s="3" t="s">
        <v>635</v>
      </c>
      <c r="G47" s="4">
        <v>0</v>
      </c>
      <c r="H47" s="4">
        <v>56432.5</v>
      </c>
      <c r="I47" s="4">
        <v>21890563.07</v>
      </c>
    </row>
    <row r="48" spans="2:9" ht="25.5">
      <c r="B48" s="2">
        <v>44873</v>
      </c>
      <c r="C48" s="3">
        <v>50574</v>
      </c>
      <c r="D48" s="3" t="s">
        <v>636</v>
      </c>
      <c r="E48" s="3" t="s">
        <v>637</v>
      </c>
      <c r="G48" s="4">
        <v>0</v>
      </c>
      <c r="H48" s="4">
        <v>129252.5</v>
      </c>
      <c r="I48" s="4">
        <v>21761310.57</v>
      </c>
    </row>
    <row r="49" spans="2:9" ht="25.5">
      <c r="B49" s="2">
        <v>44873</v>
      </c>
      <c r="C49" s="3">
        <v>50597</v>
      </c>
      <c r="D49" s="3" t="s">
        <v>638</v>
      </c>
      <c r="E49" s="3" t="s">
        <v>639</v>
      </c>
      <c r="G49" s="4">
        <v>0</v>
      </c>
      <c r="H49" s="4">
        <v>124137.5</v>
      </c>
      <c r="I49" s="4">
        <v>21637173.07</v>
      </c>
    </row>
    <row r="50" spans="2:9" ht="38.25">
      <c r="B50" s="2">
        <v>44873</v>
      </c>
      <c r="C50" s="3">
        <v>50598</v>
      </c>
      <c r="D50" s="3" t="s">
        <v>640</v>
      </c>
      <c r="E50" s="3" t="s">
        <v>641</v>
      </c>
      <c r="G50" s="4">
        <v>0</v>
      </c>
      <c r="H50" s="4">
        <v>22500</v>
      </c>
      <c r="I50" s="4">
        <v>21614673.07</v>
      </c>
    </row>
    <row r="51" spans="2:9" ht="38.25">
      <c r="B51" s="2">
        <v>44873</v>
      </c>
      <c r="C51" s="3">
        <v>50598</v>
      </c>
      <c r="D51" s="3" t="s">
        <v>640</v>
      </c>
      <c r="E51" s="3" t="s">
        <v>641</v>
      </c>
      <c r="G51" s="4">
        <v>0</v>
      </c>
      <c r="H51" s="4">
        <v>7000</v>
      </c>
      <c r="I51" s="4">
        <v>21607673.07</v>
      </c>
    </row>
    <row r="52" spans="2:9" ht="38.25">
      <c r="B52" s="2">
        <v>44873</v>
      </c>
      <c r="C52" s="3">
        <v>50601</v>
      </c>
      <c r="D52" s="3" t="s">
        <v>642</v>
      </c>
      <c r="E52" s="3" t="s">
        <v>643</v>
      </c>
      <c r="G52" s="4">
        <v>0</v>
      </c>
      <c r="H52" s="4">
        <v>180000</v>
      </c>
      <c r="I52" s="4">
        <v>21427673.07</v>
      </c>
    </row>
    <row r="53" spans="2:9" ht="38.25">
      <c r="B53" s="2">
        <v>44873</v>
      </c>
      <c r="C53" s="3">
        <v>50601</v>
      </c>
      <c r="D53" s="3" t="s">
        <v>642</v>
      </c>
      <c r="E53" s="3" t="s">
        <v>643</v>
      </c>
      <c r="G53" s="4">
        <v>0</v>
      </c>
      <c r="H53" s="4">
        <v>56000</v>
      </c>
      <c r="I53" s="4">
        <v>21371673.07</v>
      </c>
    </row>
    <row r="54" spans="2:9" ht="25.5">
      <c r="B54" s="2">
        <v>44873</v>
      </c>
      <c r="C54" s="3">
        <v>50614</v>
      </c>
      <c r="D54" s="3" t="s">
        <v>644</v>
      </c>
      <c r="E54" s="3" t="s">
        <v>645</v>
      </c>
      <c r="G54" s="4">
        <v>0</v>
      </c>
      <c r="H54" s="4">
        <v>49856.95</v>
      </c>
      <c r="I54" s="4">
        <v>21321816.12</v>
      </c>
    </row>
    <row r="55" spans="2:9" ht="25.5">
      <c r="B55" s="2">
        <v>44873</v>
      </c>
      <c r="C55" s="3">
        <v>50615</v>
      </c>
      <c r="D55" s="3" t="s">
        <v>646</v>
      </c>
      <c r="E55" s="3" t="s">
        <v>647</v>
      </c>
      <c r="G55" s="4">
        <v>0</v>
      </c>
      <c r="H55" s="4">
        <v>270400</v>
      </c>
      <c r="I55" s="4">
        <v>21051416.12</v>
      </c>
    </row>
    <row r="56" spans="2:9" ht="51">
      <c r="B56" s="2">
        <v>44874</v>
      </c>
      <c r="C56" s="3">
        <v>50462</v>
      </c>
      <c r="D56" s="3" t="s">
        <v>648</v>
      </c>
      <c r="E56" s="3" t="s">
        <v>649</v>
      </c>
      <c r="G56" s="4">
        <v>1827810.18</v>
      </c>
      <c r="H56" s="4">
        <v>0</v>
      </c>
      <c r="I56" s="4">
        <v>22879226.3</v>
      </c>
    </row>
    <row r="57" spans="2:9" ht="38.25">
      <c r="B57" s="2">
        <v>44874</v>
      </c>
      <c r="C57" s="3">
        <v>50528</v>
      </c>
      <c r="D57" s="3" t="s">
        <v>650</v>
      </c>
      <c r="E57" s="3" t="s">
        <v>651</v>
      </c>
      <c r="G57" s="4">
        <v>0</v>
      </c>
      <c r="H57" s="4">
        <v>90400</v>
      </c>
      <c r="I57" s="4">
        <v>22788826.3</v>
      </c>
    </row>
    <row r="58" spans="2:9" ht="38.25">
      <c r="B58" s="2">
        <v>44874</v>
      </c>
      <c r="C58" s="3">
        <v>50528</v>
      </c>
      <c r="D58" s="3" t="s">
        <v>650</v>
      </c>
      <c r="E58" s="3" t="s">
        <v>651</v>
      </c>
      <c r="G58" s="4">
        <v>0</v>
      </c>
      <c r="H58" s="4">
        <v>4000</v>
      </c>
      <c r="I58" s="4">
        <v>22784826.3</v>
      </c>
    </row>
    <row r="59" spans="2:9" ht="38.25">
      <c r="B59" s="2">
        <v>44874</v>
      </c>
      <c r="C59" s="3">
        <v>50529</v>
      </c>
      <c r="D59" s="3" t="s">
        <v>652</v>
      </c>
      <c r="E59" s="3" t="s">
        <v>653</v>
      </c>
      <c r="G59" s="4">
        <v>0</v>
      </c>
      <c r="H59" s="4">
        <v>6545.41</v>
      </c>
      <c r="I59" s="4">
        <v>22778280.89</v>
      </c>
    </row>
    <row r="60" spans="2:9" ht="38.25">
      <c r="B60" s="2">
        <v>44874</v>
      </c>
      <c r="C60" s="3">
        <v>50529</v>
      </c>
      <c r="D60" s="3" t="s">
        <v>652</v>
      </c>
      <c r="E60" s="3" t="s">
        <v>653</v>
      </c>
      <c r="G60" s="4">
        <v>0</v>
      </c>
      <c r="H60" s="4">
        <v>289.62</v>
      </c>
      <c r="I60" s="4">
        <v>22777991.27</v>
      </c>
    </row>
    <row r="61" spans="2:9" ht="38.25">
      <c r="B61" s="2">
        <v>44874</v>
      </c>
      <c r="C61" s="3">
        <v>50603</v>
      </c>
      <c r="D61" s="3" t="s">
        <v>654</v>
      </c>
      <c r="E61" s="3" t="s">
        <v>655</v>
      </c>
      <c r="G61" s="4">
        <v>0</v>
      </c>
      <c r="H61" s="4">
        <v>180800</v>
      </c>
      <c r="I61" s="4">
        <v>22597191.27</v>
      </c>
    </row>
    <row r="62" spans="2:9" ht="38.25">
      <c r="B62" s="2">
        <v>44874</v>
      </c>
      <c r="C62" s="3">
        <v>50603</v>
      </c>
      <c r="D62" s="3" t="s">
        <v>654</v>
      </c>
      <c r="E62" s="3" t="s">
        <v>655</v>
      </c>
      <c r="G62" s="4">
        <v>0</v>
      </c>
      <c r="H62" s="4">
        <v>8000</v>
      </c>
      <c r="I62" s="4">
        <v>22589191.27</v>
      </c>
    </row>
    <row r="63" spans="2:9" ht="25.5">
      <c r="B63" s="2">
        <v>44874</v>
      </c>
      <c r="C63" s="3">
        <v>50605</v>
      </c>
      <c r="D63" s="3" t="s">
        <v>656</v>
      </c>
      <c r="E63" s="3" t="s">
        <v>657</v>
      </c>
      <c r="G63" s="4">
        <v>0</v>
      </c>
      <c r="H63" s="4">
        <v>10000</v>
      </c>
      <c r="I63" s="4">
        <v>22579191.27</v>
      </c>
    </row>
    <row r="64" spans="2:9" ht="25.5">
      <c r="B64" s="2">
        <v>44874</v>
      </c>
      <c r="C64" s="3">
        <v>50616</v>
      </c>
      <c r="D64" s="3" t="s">
        <v>658</v>
      </c>
      <c r="E64" s="3" t="s">
        <v>659</v>
      </c>
      <c r="G64" s="4">
        <v>0</v>
      </c>
      <c r="H64" s="4">
        <v>204753.1</v>
      </c>
      <c r="I64" s="4">
        <v>22374438.17</v>
      </c>
    </row>
    <row r="65" spans="2:9" ht="25.5">
      <c r="B65" s="2">
        <v>44874</v>
      </c>
      <c r="C65" s="3">
        <v>50617</v>
      </c>
      <c r="D65" s="3" t="s">
        <v>660</v>
      </c>
      <c r="E65" s="3" t="s">
        <v>661</v>
      </c>
      <c r="G65" s="4">
        <v>0</v>
      </c>
      <c r="H65" s="4">
        <v>1551500</v>
      </c>
      <c r="I65" s="4">
        <v>20822938.17</v>
      </c>
    </row>
    <row r="66" spans="2:9" ht="25.5">
      <c r="B66" s="2">
        <v>44874</v>
      </c>
      <c r="C66" s="3">
        <v>50618</v>
      </c>
      <c r="D66" s="3" t="s">
        <v>662</v>
      </c>
      <c r="E66" s="3" t="s">
        <v>663</v>
      </c>
      <c r="G66" s="4">
        <v>0</v>
      </c>
      <c r="H66" s="4">
        <v>451799.71</v>
      </c>
      <c r="I66" s="4">
        <v>20371138.46</v>
      </c>
    </row>
    <row r="67" spans="2:9" ht="25.5">
      <c r="B67" s="2">
        <v>44874</v>
      </c>
      <c r="C67" s="3">
        <v>50619</v>
      </c>
      <c r="D67" s="3" t="s">
        <v>664</v>
      </c>
      <c r="E67" s="3" t="s">
        <v>665</v>
      </c>
      <c r="G67" s="4">
        <v>0</v>
      </c>
      <c r="H67" s="4">
        <v>1135371.48</v>
      </c>
      <c r="I67" s="4">
        <v>19235766.98</v>
      </c>
    </row>
    <row r="68" spans="2:9" ht="25.5">
      <c r="B68" s="2">
        <v>44874</v>
      </c>
      <c r="C68" s="3">
        <v>50620</v>
      </c>
      <c r="D68" s="3" t="s">
        <v>666</v>
      </c>
      <c r="E68" s="3" t="s">
        <v>667</v>
      </c>
      <c r="G68" s="4">
        <v>0</v>
      </c>
      <c r="H68" s="4">
        <v>733041.06</v>
      </c>
      <c r="I68" s="4">
        <v>18502725.92</v>
      </c>
    </row>
    <row r="69" spans="2:9" ht="51">
      <c r="B69" s="2">
        <v>44875</v>
      </c>
      <c r="C69" s="3">
        <v>50631</v>
      </c>
      <c r="D69" s="3" t="s">
        <v>668</v>
      </c>
      <c r="E69" s="3" t="s">
        <v>223</v>
      </c>
      <c r="G69" s="4">
        <v>320519.72</v>
      </c>
      <c r="H69" s="4">
        <v>0</v>
      </c>
      <c r="I69" s="4">
        <v>18823245.64</v>
      </c>
    </row>
    <row r="70" spans="2:9" ht="25.5">
      <c r="B70" s="2">
        <v>44875</v>
      </c>
      <c r="C70" s="3">
        <v>50647</v>
      </c>
      <c r="D70" s="3" t="s">
        <v>669</v>
      </c>
      <c r="E70" s="3" t="s">
        <v>670</v>
      </c>
      <c r="G70" s="4">
        <v>0</v>
      </c>
      <c r="H70" s="4">
        <v>560800</v>
      </c>
      <c r="I70" s="4">
        <v>18262445.64</v>
      </c>
    </row>
    <row r="71" spans="2:9" ht="38.25">
      <c r="B71" s="2">
        <v>44875</v>
      </c>
      <c r="C71" s="3">
        <v>50655</v>
      </c>
      <c r="D71" s="3" t="s">
        <v>671</v>
      </c>
      <c r="E71" s="3" t="s">
        <v>672</v>
      </c>
      <c r="G71" s="4">
        <v>0</v>
      </c>
      <c r="H71" s="4">
        <v>2080</v>
      </c>
      <c r="I71" s="4">
        <v>18260365.64</v>
      </c>
    </row>
    <row r="72" spans="2:9" ht="38.25">
      <c r="B72" s="2">
        <v>44875</v>
      </c>
      <c r="C72" s="3">
        <v>50655</v>
      </c>
      <c r="D72" s="3" t="s">
        <v>671</v>
      </c>
      <c r="E72" s="3" t="s">
        <v>672</v>
      </c>
      <c r="G72" s="4">
        <v>0</v>
      </c>
      <c r="H72" s="4">
        <v>47008</v>
      </c>
      <c r="I72" s="4">
        <v>18213357.64</v>
      </c>
    </row>
    <row r="73" spans="2:9" ht="38.25">
      <c r="B73" s="2">
        <v>44875</v>
      </c>
      <c r="C73" s="3">
        <v>50657</v>
      </c>
      <c r="D73" s="3" t="s">
        <v>673</v>
      </c>
      <c r="E73" s="3" t="s">
        <v>674</v>
      </c>
      <c r="G73" s="4">
        <v>0</v>
      </c>
      <c r="H73" s="4">
        <v>79181.53</v>
      </c>
      <c r="I73" s="4">
        <v>18134176.11</v>
      </c>
    </row>
    <row r="74" spans="2:9" ht="38.25">
      <c r="B74" s="2">
        <v>44875</v>
      </c>
      <c r="C74" s="3">
        <v>50657</v>
      </c>
      <c r="D74" s="3" t="s">
        <v>673</v>
      </c>
      <c r="E74" s="3" t="s">
        <v>674</v>
      </c>
      <c r="G74" s="4">
        <v>0</v>
      </c>
      <c r="H74" s="4">
        <v>24634.27</v>
      </c>
      <c r="I74" s="4">
        <v>18109541.84</v>
      </c>
    </row>
    <row r="75" spans="2:9" ht="51">
      <c r="B75" s="2">
        <v>44875</v>
      </c>
      <c r="C75" s="3">
        <v>50658</v>
      </c>
      <c r="D75" s="3" t="s">
        <v>675</v>
      </c>
      <c r="E75" s="3" t="s">
        <v>676</v>
      </c>
      <c r="G75" s="4">
        <v>0</v>
      </c>
      <c r="H75" s="4">
        <v>316400</v>
      </c>
      <c r="I75" s="4">
        <v>17793141.84</v>
      </c>
    </row>
    <row r="76" spans="2:9" ht="51">
      <c r="B76" s="2">
        <v>44875</v>
      </c>
      <c r="C76" s="3">
        <v>50658</v>
      </c>
      <c r="D76" s="3" t="s">
        <v>675</v>
      </c>
      <c r="E76" s="3" t="s">
        <v>676</v>
      </c>
      <c r="G76" s="4">
        <v>0</v>
      </c>
      <c r="H76" s="4">
        <v>14000</v>
      </c>
      <c r="I76" s="4">
        <v>17779141.84</v>
      </c>
    </row>
    <row r="77" spans="2:9" ht="38.25">
      <c r="B77" s="2">
        <v>44875</v>
      </c>
      <c r="C77" s="3">
        <v>50659</v>
      </c>
      <c r="D77" s="3" t="s">
        <v>677</v>
      </c>
      <c r="E77" s="3" t="s">
        <v>678</v>
      </c>
      <c r="G77" s="4">
        <v>0</v>
      </c>
      <c r="H77" s="4">
        <v>79100</v>
      </c>
      <c r="I77" s="4">
        <v>17700041.84</v>
      </c>
    </row>
    <row r="78" spans="2:9" ht="38.25">
      <c r="B78" s="2">
        <v>44875</v>
      </c>
      <c r="C78" s="3">
        <v>50659</v>
      </c>
      <c r="D78" s="3" t="s">
        <v>677</v>
      </c>
      <c r="E78" s="3" t="s">
        <v>678</v>
      </c>
      <c r="G78" s="4">
        <v>0</v>
      </c>
      <c r="H78" s="4">
        <v>3500</v>
      </c>
      <c r="I78" s="4">
        <v>17696541.84</v>
      </c>
    </row>
    <row r="79" spans="2:9" ht="38.25">
      <c r="B79" s="2">
        <v>44875</v>
      </c>
      <c r="C79" s="3">
        <v>50660</v>
      </c>
      <c r="D79" s="3" t="s">
        <v>679</v>
      </c>
      <c r="E79" s="3" t="s">
        <v>680</v>
      </c>
      <c r="G79" s="4">
        <v>0</v>
      </c>
      <c r="H79" s="4">
        <v>31953.82</v>
      </c>
      <c r="I79" s="4">
        <v>17664588.02</v>
      </c>
    </row>
    <row r="80" spans="2:9" ht="38.25">
      <c r="B80" s="2">
        <v>44875</v>
      </c>
      <c r="C80" s="3">
        <v>50660</v>
      </c>
      <c r="D80" s="3" t="s">
        <v>679</v>
      </c>
      <c r="E80" s="3" t="s">
        <v>680</v>
      </c>
      <c r="G80" s="4">
        <v>0</v>
      </c>
      <c r="H80" s="4">
        <v>9941.18</v>
      </c>
      <c r="I80" s="4">
        <v>17654646.84</v>
      </c>
    </row>
    <row r="81" spans="2:9" ht="51">
      <c r="B81" s="2">
        <v>44876</v>
      </c>
      <c r="C81" s="3">
        <v>50632</v>
      </c>
      <c r="D81" s="3" t="s">
        <v>681</v>
      </c>
      <c r="E81" s="3" t="s">
        <v>682</v>
      </c>
      <c r="G81" s="4">
        <v>32103885.28</v>
      </c>
      <c r="H81" s="4">
        <v>0</v>
      </c>
      <c r="I81" s="4">
        <v>49758532.12</v>
      </c>
    </row>
    <row r="82" spans="2:9" ht="51">
      <c r="B82" s="2">
        <v>44876</v>
      </c>
      <c r="C82" s="3">
        <v>50633</v>
      </c>
      <c r="D82" s="3" t="s">
        <v>683</v>
      </c>
      <c r="E82" s="3" t="s">
        <v>227</v>
      </c>
      <c r="G82" s="4">
        <v>620482.5</v>
      </c>
      <c r="H82" s="4">
        <v>0</v>
      </c>
      <c r="I82" s="4">
        <v>50379014.62</v>
      </c>
    </row>
    <row r="83" spans="2:9" ht="51">
      <c r="B83" s="2">
        <v>44876</v>
      </c>
      <c r="C83" s="3">
        <v>50634</v>
      </c>
      <c r="D83" s="3" t="s">
        <v>684</v>
      </c>
      <c r="E83" s="3" t="s">
        <v>229</v>
      </c>
      <c r="G83" s="4">
        <v>979371.44</v>
      </c>
      <c r="H83" s="4">
        <v>0</v>
      </c>
      <c r="I83" s="4">
        <v>51358386.06</v>
      </c>
    </row>
    <row r="84" spans="2:9" ht="25.5">
      <c r="B84" s="2">
        <v>44876</v>
      </c>
      <c r="C84" s="3">
        <v>50653</v>
      </c>
      <c r="D84" s="3" t="s">
        <v>685</v>
      </c>
      <c r="E84" s="3" t="s">
        <v>686</v>
      </c>
      <c r="G84" s="4">
        <v>0</v>
      </c>
      <c r="H84" s="4">
        <v>493505</v>
      </c>
      <c r="I84" s="4">
        <v>50864881.06</v>
      </c>
    </row>
    <row r="85" spans="2:9" ht="25.5">
      <c r="B85" s="2">
        <v>44876</v>
      </c>
      <c r="C85" s="3">
        <v>50654</v>
      </c>
      <c r="D85" s="3" t="s">
        <v>687</v>
      </c>
      <c r="E85" s="3" t="s">
        <v>688</v>
      </c>
      <c r="G85" s="4">
        <v>0</v>
      </c>
      <c r="H85" s="4">
        <v>126977.5</v>
      </c>
      <c r="I85" s="4">
        <v>50737903.56</v>
      </c>
    </row>
    <row r="86" spans="2:9" ht="51">
      <c r="B86" s="2">
        <v>44879</v>
      </c>
      <c r="C86" s="3">
        <v>50635</v>
      </c>
      <c r="D86" s="3" t="s">
        <v>689</v>
      </c>
      <c r="E86" s="3" t="s">
        <v>690</v>
      </c>
      <c r="G86" s="4">
        <v>23564748.99</v>
      </c>
      <c r="H86" s="4">
        <v>0</v>
      </c>
      <c r="I86" s="4">
        <v>74302652.55</v>
      </c>
    </row>
    <row r="87" spans="2:9" ht="51">
      <c r="B87" s="2">
        <v>44879</v>
      </c>
      <c r="C87" s="3">
        <v>50636</v>
      </c>
      <c r="D87" s="3" t="s">
        <v>691</v>
      </c>
      <c r="E87" s="3" t="s">
        <v>239</v>
      </c>
      <c r="G87" s="4">
        <v>543217.5</v>
      </c>
      <c r="H87" s="4">
        <v>0</v>
      </c>
      <c r="I87" s="4">
        <v>74845870.05</v>
      </c>
    </row>
    <row r="88" spans="2:9" ht="51">
      <c r="B88" s="2">
        <v>44879</v>
      </c>
      <c r="C88" s="3">
        <v>50637</v>
      </c>
      <c r="D88" s="3" t="s">
        <v>692</v>
      </c>
      <c r="E88" s="3" t="s">
        <v>693</v>
      </c>
      <c r="G88" s="4">
        <v>1659389.3</v>
      </c>
      <c r="H88" s="4">
        <v>0</v>
      </c>
      <c r="I88" s="4">
        <v>76505259.35</v>
      </c>
    </row>
    <row r="89" spans="2:9" ht="38.25">
      <c r="B89" s="2">
        <v>44879</v>
      </c>
      <c r="C89" s="3">
        <v>50799</v>
      </c>
      <c r="D89" s="3" t="s">
        <v>694</v>
      </c>
      <c r="E89" s="3" t="s">
        <v>695</v>
      </c>
      <c r="G89" s="4">
        <v>0</v>
      </c>
      <c r="H89" s="4">
        <v>4429.6</v>
      </c>
      <c r="I89" s="4">
        <v>76500829.75</v>
      </c>
    </row>
    <row r="90" spans="2:9" ht="38.25">
      <c r="B90" s="2">
        <v>44879</v>
      </c>
      <c r="C90" s="3">
        <v>50799</v>
      </c>
      <c r="D90" s="3" t="s">
        <v>694</v>
      </c>
      <c r="E90" s="3" t="s">
        <v>695</v>
      </c>
      <c r="G90" s="4">
        <v>0</v>
      </c>
      <c r="H90" s="4">
        <v>196</v>
      </c>
      <c r="I90" s="4">
        <v>76500633.75</v>
      </c>
    </row>
    <row r="91" spans="2:9" ht="38.25">
      <c r="B91" s="2">
        <v>44879</v>
      </c>
      <c r="C91" s="3">
        <v>50819</v>
      </c>
      <c r="D91" s="3" t="s">
        <v>696</v>
      </c>
      <c r="E91" s="3" t="s">
        <v>697</v>
      </c>
      <c r="G91" s="4">
        <v>0</v>
      </c>
      <c r="H91" s="4">
        <v>20543.75</v>
      </c>
      <c r="I91" s="4">
        <v>76480090</v>
      </c>
    </row>
    <row r="92" spans="2:9" ht="38.25">
      <c r="B92" s="2">
        <v>44879</v>
      </c>
      <c r="C92" s="3">
        <v>50819</v>
      </c>
      <c r="D92" s="3" t="s">
        <v>696</v>
      </c>
      <c r="E92" s="3" t="s">
        <v>697</v>
      </c>
      <c r="G92" s="4">
        <v>0</v>
      </c>
      <c r="H92" s="4">
        <v>1081.25</v>
      </c>
      <c r="I92" s="4">
        <v>76479008.75</v>
      </c>
    </row>
    <row r="93" spans="2:9" ht="38.25">
      <c r="B93" s="2">
        <v>44879</v>
      </c>
      <c r="C93" s="3">
        <v>50821</v>
      </c>
      <c r="D93" s="3" t="s">
        <v>698</v>
      </c>
      <c r="E93" s="3" t="s">
        <v>699</v>
      </c>
      <c r="G93" s="4">
        <v>0</v>
      </c>
      <c r="H93" s="4">
        <v>135600</v>
      </c>
      <c r="I93" s="4">
        <v>76343408.75</v>
      </c>
    </row>
    <row r="94" spans="2:9" ht="38.25">
      <c r="B94" s="2">
        <v>44879</v>
      </c>
      <c r="C94" s="3">
        <v>50821</v>
      </c>
      <c r="D94" s="3" t="s">
        <v>698</v>
      </c>
      <c r="E94" s="3" t="s">
        <v>699</v>
      </c>
      <c r="G94" s="4">
        <v>0</v>
      </c>
      <c r="H94" s="4">
        <v>6000</v>
      </c>
      <c r="I94" s="4">
        <v>76337408.75</v>
      </c>
    </row>
    <row r="95" spans="2:9" ht="38.25">
      <c r="B95" s="2">
        <v>44879</v>
      </c>
      <c r="C95" s="3">
        <v>50824</v>
      </c>
      <c r="D95" s="3" t="s">
        <v>700</v>
      </c>
      <c r="E95" s="3" t="s">
        <v>701</v>
      </c>
      <c r="G95" s="4">
        <v>0</v>
      </c>
      <c r="H95" s="4">
        <v>152000</v>
      </c>
      <c r="I95" s="4">
        <v>76185408.75</v>
      </c>
    </row>
    <row r="96" spans="2:9" ht="38.25">
      <c r="B96" s="2">
        <v>44879</v>
      </c>
      <c r="C96" s="3">
        <v>50824</v>
      </c>
      <c r="D96" s="3" t="s">
        <v>700</v>
      </c>
      <c r="E96" s="3" t="s">
        <v>701</v>
      </c>
      <c r="G96" s="4">
        <v>0</v>
      </c>
      <c r="H96" s="4">
        <v>8000</v>
      </c>
      <c r="I96" s="4">
        <v>76177408.75</v>
      </c>
    </row>
    <row r="97" spans="2:9" ht="38.25">
      <c r="B97" s="2">
        <v>44879</v>
      </c>
      <c r="C97" s="3">
        <v>50826</v>
      </c>
      <c r="D97" s="3" t="s">
        <v>702</v>
      </c>
      <c r="E97" s="3" t="s">
        <v>703</v>
      </c>
      <c r="G97" s="4">
        <v>0</v>
      </c>
      <c r="H97" s="4">
        <v>14086.58</v>
      </c>
      <c r="I97" s="4">
        <v>76163322.17</v>
      </c>
    </row>
    <row r="98" spans="2:9" ht="38.25">
      <c r="B98" s="2">
        <v>44879</v>
      </c>
      <c r="C98" s="3">
        <v>50826</v>
      </c>
      <c r="D98" s="3" t="s">
        <v>702</v>
      </c>
      <c r="E98" s="3" t="s">
        <v>703</v>
      </c>
      <c r="G98" s="4">
        <v>0</v>
      </c>
      <c r="H98" s="4">
        <v>623.3</v>
      </c>
      <c r="I98" s="4">
        <v>76162698.87</v>
      </c>
    </row>
    <row r="99" spans="2:9" ht="38.25">
      <c r="B99" s="2">
        <v>44879</v>
      </c>
      <c r="C99" s="3">
        <v>50827</v>
      </c>
      <c r="D99" s="3" t="s">
        <v>704</v>
      </c>
      <c r="E99" s="3" t="s">
        <v>705</v>
      </c>
      <c r="G99" s="4">
        <v>0</v>
      </c>
      <c r="H99" s="4">
        <v>98310</v>
      </c>
      <c r="I99" s="4">
        <v>76064388.87</v>
      </c>
    </row>
    <row r="100" spans="2:9" ht="38.25">
      <c r="B100" s="2">
        <v>44879</v>
      </c>
      <c r="C100" s="3">
        <v>50827</v>
      </c>
      <c r="D100" s="3" t="s">
        <v>704</v>
      </c>
      <c r="E100" s="3" t="s">
        <v>705</v>
      </c>
      <c r="G100" s="4">
        <v>0</v>
      </c>
      <c r="H100" s="4">
        <v>4350</v>
      </c>
      <c r="I100" s="4">
        <v>76060038.87</v>
      </c>
    </row>
    <row r="101" spans="2:9" ht="38.25">
      <c r="B101" s="2">
        <v>44879</v>
      </c>
      <c r="C101" s="3">
        <v>50923</v>
      </c>
      <c r="D101" s="3" t="s">
        <v>706</v>
      </c>
      <c r="E101" s="3" t="s">
        <v>707</v>
      </c>
      <c r="G101" s="4">
        <v>0</v>
      </c>
      <c r="H101" s="4">
        <v>468668.25</v>
      </c>
      <c r="I101" s="4">
        <v>75591370.62</v>
      </c>
    </row>
    <row r="102" spans="2:9" ht="38.25">
      <c r="B102" s="2">
        <v>44879</v>
      </c>
      <c r="C102" s="3">
        <v>50923</v>
      </c>
      <c r="D102" s="3" t="s">
        <v>706</v>
      </c>
      <c r="E102" s="3" t="s">
        <v>707</v>
      </c>
      <c r="G102" s="4">
        <v>0</v>
      </c>
      <c r="H102" s="4">
        <v>24666.75</v>
      </c>
      <c r="I102" s="4">
        <v>75566703.87</v>
      </c>
    </row>
    <row r="103" spans="2:9" ht="51">
      <c r="B103" s="2">
        <v>44880</v>
      </c>
      <c r="C103" s="3">
        <v>50692</v>
      </c>
      <c r="D103" s="3" t="s">
        <v>708</v>
      </c>
      <c r="E103" s="3" t="s">
        <v>709</v>
      </c>
      <c r="G103" s="4">
        <v>285563.87</v>
      </c>
      <c r="H103" s="4">
        <v>0</v>
      </c>
      <c r="I103" s="4">
        <v>75852267.74</v>
      </c>
    </row>
    <row r="104" spans="2:9" ht="25.5">
      <c r="B104" s="2">
        <v>44880</v>
      </c>
      <c r="C104" s="3">
        <v>50831</v>
      </c>
      <c r="D104" s="3" t="s">
        <v>710</v>
      </c>
      <c r="E104" s="3" t="s">
        <v>711</v>
      </c>
      <c r="G104" s="4">
        <v>0</v>
      </c>
      <c r="H104" s="4">
        <v>1101900</v>
      </c>
      <c r="I104" s="4">
        <v>74750367.74</v>
      </c>
    </row>
    <row r="105" spans="2:9" ht="38.25">
      <c r="B105" s="2">
        <v>44880</v>
      </c>
      <c r="C105" s="3">
        <v>50835</v>
      </c>
      <c r="D105" s="3" t="s">
        <v>712</v>
      </c>
      <c r="E105" s="3" t="s">
        <v>713</v>
      </c>
      <c r="G105" s="4">
        <v>0</v>
      </c>
      <c r="H105" s="4">
        <v>83417.16</v>
      </c>
      <c r="I105" s="4">
        <v>74666950.58</v>
      </c>
    </row>
    <row r="106" spans="2:9" ht="38.25">
      <c r="B106" s="2">
        <v>44880</v>
      </c>
      <c r="C106" s="3">
        <v>50835</v>
      </c>
      <c r="D106" s="3" t="s">
        <v>712</v>
      </c>
      <c r="E106" s="3" t="s">
        <v>713</v>
      </c>
      <c r="G106" s="4">
        <v>0</v>
      </c>
      <c r="H106" s="4">
        <v>3691.02</v>
      </c>
      <c r="I106" s="4">
        <v>74663259.56</v>
      </c>
    </row>
    <row r="107" spans="2:9" ht="25.5">
      <c r="B107" s="2">
        <v>44880</v>
      </c>
      <c r="C107" s="3">
        <v>50838</v>
      </c>
      <c r="D107" s="3" t="s">
        <v>714</v>
      </c>
      <c r="E107" s="3" t="s">
        <v>715</v>
      </c>
      <c r="G107" s="4">
        <v>0</v>
      </c>
      <c r="H107" s="4">
        <v>268660</v>
      </c>
      <c r="I107" s="4">
        <v>74394599.56</v>
      </c>
    </row>
    <row r="108" spans="2:9" ht="25.5">
      <c r="B108" s="2">
        <v>44880</v>
      </c>
      <c r="C108" s="3">
        <v>50838</v>
      </c>
      <c r="D108" s="3" t="s">
        <v>714</v>
      </c>
      <c r="E108" s="3" t="s">
        <v>715</v>
      </c>
      <c r="G108" s="4">
        <v>0</v>
      </c>
      <c r="H108" s="4">
        <v>14140</v>
      </c>
      <c r="I108" s="4">
        <v>74380459.56</v>
      </c>
    </row>
    <row r="109" spans="2:9" ht="38.25">
      <c r="B109" s="2">
        <v>44880</v>
      </c>
      <c r="C109" s="3">
        <v>50853</v>
      </c>
      <c r="D109" s="3" t="s">
        <v>716</v>
      </c>
      <c r="E109" s="3" t="s">
        <v>717</v>
      </c>
      <c r="G109" s="4">
        <v>0</v>
      </c>
      <c r="H109" s="4">
        <v>53775.23</v>
      </c>
      <c r="I109" s="4">
        <v>74326684.33</v>
      </c>
    </row>
    <row r="110" spans="2:9" ht="38.25">
      <c r="B110" s="2">
        <v>44880</v>
      </c>
      <c r="C110" s="3">
        <v>50853</v>
      </c>
      <c r="D110" s="3" t="s">
        <v>716</v>
      </c>
      <c r="E110" s="3" t="s">
        <v>717</v>
      </c>
      <c r="G110" s="4">
        <v>0</v>
      </c>
      <c r="H110" s="4">
        <v>2379.44</v>
      </c>
      <c r="I110" s="4">
        <v>74324304.89</v>
      </c>
    </row>
    <row r="111" spans="2:9" ht="38.25">
      <c r="B111" s="2">
        <v>44880</v>
      </c>
      <c r="C111" s="3">
        <v>50856</v>
      </c>
      <c r="D111" s="3" t="s">
        <v>718</v>
      </c>
      <c r="E111" s="3" t="s">
        <v>719</v>
      </c>
      <c r="G111" s="4">
        <v>0</v>
      </c>
      <c r="H111" s="4">
        <v>25813.59</v>
      </c>
      <c r="I111" s="4">
        <v>74298491.3</v>
      </c>
    </row>
    <row r="112" spans="2:9" ht="38.25">
      <c r="B112" s="2">
        <v>44880</v>
      </c>
      <c r="C112" s="3">
        <v>50856</v>
      </c>
      <c r="D112" s="3" t="s">
        <v>718</v>
      </c>
      <c r="E112" s="3" t="s">
        <v>719</v>
      </c>
      <c r="G112" s="4">
        <v>0</v>
      </c>
      <c r="H112" s="4">
        <v>2495</v>
      </c>
      <c r="I112" s="4">
        <v>74295996.3</v>
      </c>
    </row>
    <row r="113" spans="2:9" ht="25.5">
      <c r="B113" s="2">
        <v>44881</v>
      </c>
      <c r="C113" s="3">
        <v>50860</v>
      </c>
      <c r="D113" s="3" t="s">
        <v>720</v>
      </c>
      <c r="E113" s="3" t="s">
        <v>721</v>
      </c>
      <c r="G113" s="4">
        <v>0</v>
      </c>
      <c r="H113" s="4">
        <v>5368.48</v>
      </c>
      <c r="I113" s="4">
        <v>74290627.82</v>
      </c>
    </row>
    <row r="114" spans="2:9" ht="25.5">
      <c r="B114" s="2">
        <v>44881</v>
      </c>
      <c r="C114" s="3">
        <v>50860</v>
      </c>
      <c r="D114" s="3" t="s">
        <v>720</v>
      </c>
      <c r="E114" s="3" t="s">
        <v>721</v>
      </c>
      <c r="G114" s="4">
        <v>0</v>
      </c>
      <c r="H114" s="4">
        <v>95141.33</v>
      </c>
      <c r="I114" s="4">
        <v>74195486.49</v>
      </c>
    </row>
    <row r="115" spans="2:9" ht="38.25">
      <c r="B115" s="2">
        <v>44881</v>
      </c>
      <c r="C115" s="3">
        <v>50914</v>
      </c>
      <c r="D115" s="3" t="s">
        <v>722</v>
      </c>
      <c r="E115" s="3" t="s">
        <v>723</v>
      </c>
      <c r="G115" s="4">
        <v>0</v>
      </c>
      <c r="H115" s="4">
        <v>489296.3</v>
      </c>
      <c r="I115" s="4">
        <v>73706190.19</v>
      </c>
    </row>
    <row r="116" spans="2:9" ht="51">
      <c r="B116" s="2">
        <v>44881</v>
      </c>
      <c r="C116" s="3">
        <v>50917</v>
      </c>
      <c r="D116" s="3" t="s">
        <v>724</v>
      </c>
      <c r="E116" s="3" t="s">
        <v>725</v>
      </c>
      <c r="G116" s="4">
        <v>0</v>
      </c>
      <c r="H116" s="4">
        <v>191380.35</v>
      </c>
      <c r="I116" s="4">
        <v>73514809.84</v>
      </c>
    </row>
    <row r="117" spans="2:9" ht="51">
      <c r="B117" s="2">
        <v>44881</v>
      </c>
      <c r="C117" s="3">
        <v>50917</v>
      </c>
      <c r="D117" s="3" t="s">
        <v>724</v>
      </c>
      <c r="E117" s="3" t="s">
        <v>725</v>
      </c>
      <c r="G117" s="4">
        <v>0</v>
      </c>
      <c r="H117" s="4">
        <v>10072.65</v>
      </c>
      <c r="I117" s="4">
        <v>73504737.19</v>
      </c>
    </row>
    <row r="118" spans="2:9" ht="25.5">
      <c r="B118" s="2">
        <v>44881</v>
      </c>
      <c r="C118" s="3">
        <v>50918</v>
      </c>
      <c r="D118" s="3" t="s">
        <v>726</v>
      </c>
      <c r="E118" s="3" t="s">
        <v>727</v>
      </c>
      <c r="G118" s="4">
        <v>0</v>
      </c>
      <c r="H118" s="4">
        <v>11615.13</v>
      </c>
      <c r="I118" s="4">
        <v>73493122.06</v>
      </c>
    </row>
    <row r="119" spans="2:9" ht="25.5">
      <c r="B119" s="2">
        <v>44881</v>
      </c>
      <c r="C119" s="3">
        <v>50918</v>
      </c>
      <c r="D119" s="3" t="s">
        <v>726</v>
      </c>
      <c r="E119" s="3" t="s">
        <v>727</v>
      </c>
      <c r="G119" s="4">
        <v>0</v>
      </c>
      <c r="H119" s="4">
        <v>154766.16</v>
      </c>
      <c r="I119" s="4">
        <v>73338355.9</v>
      </c>
    </row>
    <row r="120" spans="2:9" ht="51">
      <c r="B120" s="2">
        <v>44882</v>
      </c>
      <c r="C120" s="3">
        <v>50905</v>
      </c>
      <c r="D120" s="3" t="s">
        <v>728</v>
      </c>
      <c r="E120" s="3" t="s">
        <v>729</v>
      </c>
      <c r="G120" s="4">
        <v>3773218.63</v>
      </c>
      <c r="H120" s="4">
        <v>0</v>
      </c>
      <c r="I120" s="4">
        <v>77111574.53</v>
      </c>
    </row>
    <row r="121" spans="2:9" ht="51">
      <c r="B121" s="2">
        <v>44882</v>
      </c>
      <c r="C121" s="3">
        <v>50906</v>
      </c>
      <c r="D121" s="3" t="s">
        <v>730</v>
      </c>
      <c r="E121" s="3" t="s">
        <v>293</v>
      </c>
      <c r="G121" s="4">
        <v>1807001.59</v>
      </c>
      <c r="H121" s="4">
        <v>0</v>
      </c>
      <c r="I121" s="4">
        <v>78918576.12</v>
      </c>
    </row>
    <row r="122" spans="2:9" ht="51">
      <c r="B122" s="2">
        <v>44883</v>
      </c>
      <c r="C122" s="3">
        <v>50907</v>
      </c>
      <c r="D122" s="3" t="s">
        <v>731</v>
      </c>
      <c r="E122" s="3" t="s">
        <v>319</v>
      </c>
      <c r="G122" s="4">
        <v>373877.5</v>
      </c>
      <c r="H122" s="4">
        <v>0</v>
      </c>
      <c r="I122" s="4">
        <v>79292453.62</v>
      </c>
    </row>
    <row r="123" spans="2:9" ht="25.5">
      <c r="B123" s="2">
        <v>44883</v>
      </c>
      <c r="C123" s="3">
        <v>50910</v>
      </c>
      <c r="D123" s="3" t="s">
        <v>732</v>
      </c>
      <c r="E123" s="3" t="s">
        <v>733</v>
      </c>
      <c r="G123" s="4">
        <v>0</v>
      </c>
      <c r="H123" s="4">
        <v>54000</v>
      </c>
      <c r="I123" s="4">
        <v>79238453.62</v>
      </c>
    </row>
    <row r="124" spans="2:9" ht="38.25">
      <c r="B124" s="2">
        <v>44883</v>
      </c>
      <c r="C124" s="3">
        <v>50919</v>
      </c>
      <c r="D124" s="3" t="s">
        <v>734</v>
      </c>
      <c r="E124" s="3" t="s">
        <v>735</v>
      </c>
      <c r="G124" s="4">
        <v>0</v>
      </c>
      <c r="H124" s="4">
        <v>1003050.85</v>
      </c>
      <c r="I124" s="4">
        <v>78235402.77</v>
      </c>
    </row>
    <row r="125" spans="2:9" ht="38.25">
      <c r="B125" s="2">
        <v>44883</v>
      </c>
      <c r="C125" s="3">
        <v>50919</v>
      </c>
      <c r="D125" s="3" t="s">
        <v>734</v>
      </c>
      <c r="E125" s="3" t="s">
        <v>735</v>
      </c>
      <c r="G125" s="4">
        <v>0</v>
      </c>
      <c r="H125" s="4">
        <v>96949.15</v>
      </c>
      <c r="I125" s="4">
        <v>78138453.62</v>
      </c>
    </row>
    <row r="126" spans="2:9" ht="38.25">
      <c r="B126" s="2">
        <v>44883</v>
      </c>
      <c r="C126" s="3">
        <v>50920</v>
      </c>
      <c r="D126" s="3" t="s">
        <v>736</v>
      </c>
      <c r="E126" s="3" t="s">
        <v>737</v>
      </c>
      <c r="G126" s="4">
        <v>0</v>
      </c>
      <c r="H126" s="4">
        <v>11700</v>
      </c>
      <c r="I126" s="4">
        <v>78126753.62</v>
      </c>
    </row>
    <row r="127" spans="2:9" ht="38.25">
      <c r="B127" s="2">
        <v>44883</v>
      </c>
      <c r="C127" s="3">
        <v>50920</v>
      </c>
      <c r="D127" s="3" t="s">
        <v>736</v>
      </c>
      <c r="E127" s="3" t="s">
        <v>737</v>
      </c>
      <c r="G127" s="4">
        <v>0</v>
      </c>
      <c r="H127" s="4">
        <v>3640</v>
      </c>
      <c r="I127" s="4">
        <v>78123113.62</v>
      </c>
    </row>
    <row r="128" spans="2:9" ht="25.5">
      <c r="B128" s="2">
        <v>44883</v>
      </c>
      <c r="C128" s="3">
        <v>50921</v>
      </c>
      <c r="D128" s="3" t="s">
        <v>738</v>
      </c>
      <c r="E128" s="3" t="s">
        <v>739</v>
      </c>
      <c r="G128" s="4">
        <v>0</v>
      </c>
      <c r="H128" s="4">
        <v>509657.5</v>
      </c>
      <c r="I128" s="4">
        <v>77613456.12</v>
      </c>
    </row>
    <row r="129" spans="2:9" ht="25.5">
      <c r="B129" s="2">
        <v>44883</v>
      </c>
      <c r="C129" s="3">
        <v>50933</v>
      </c>
      <c r="D129" s="3" t="s">
        <v>740</v>
      </c>
      <c r="E129" s="3" t="s">
        <v>741</v>
      </c>
      <c r="G129" s="4">
        <v>0</v>
      </c>
      <c r="H129" s="4">
        <v>19381.63</v>
      </c>
      <c r="I129" s="4">
        <v>77594074.49</v>
      </c>
    </row>
    <row r="130" spans="2:9" ht="25.5">
      <c r="B130" s="2">
        <v>44883</v>
      </c>
      <c r="C130" s="3">
        <v>50935</v>
      </c>
      <c r="D130" s="3" t="s">
        <v>742</v>
      </c>
      <c r="E130" s="3" t="s">
        <v>743</v>
      </c>
      <c r="G130" s="4">
        <v>0</v>
      </c>
      <c r="H130" s="4">
        <v>13844.02</v>
      </c>
      <c r="I130" s="4">
        <v>77580230.47</v>
      </c>
    </row>
    <row r="131" spans="2:9" ht="25.5">
      <c r="B131" s="2">
        <v>44883</v>
      </c>
      <c r="C131" s="3">
        <v>50938</v>
      </c>
      <c r="D131" s="3" t="s">
        <v>744</v>
      </c>
      <c r="E131" s="3" t="s">
        <v>745</v>
      </c>
      <c r="G131" s="4">
        <v>0</v>
      </c>
      <c r="H131" s="4">
        <v>66912.78</v>
      </c>
      <c r="I131" s="4">
        <v>77513317.69</v>
      </c>
    </row>
    <row r="132" spans="2:9" ht="51">
      <c r="B132" s="2">
        <v>44886</v>
      </c>
      <c r="C132" s="3">
        <v>51057</v>
      </c>
      <c r="D132" s="3" t="s">
        <v>746</v>
      </c>
      <c r="E132" s="3" t="s">
        <v>341</v>
      </c>
      <c r="G132" s="4">
        <v>9471173.27</v>
      </c>
      <c r="H132" s="4">
        <v>0</v>
      </c>
      <c r="I132" s="4">
        <v>86984490.96</v>
      </c>
    </row>
    <row r="133" spans="2:9" ht="25.5">
      <c r="B133" s="2">
        <v>44886</v>
      </c>
      <c r="C133" s="3">
        <v>51182</v>
      </c>
      <c r="D133" s="3" t="s">
        <v>747</v>
      </c>
      <c r="E133" s="3" t="s">
        <v>748</v>
      </c>
      <c r="G133" s="4">
        <v>0</v>
      </c>
      <c r="H133" s="4">
        <v>33560</v>
      </c>
      <c r="I133" s="4">
        <v>86950930.96</v>
      </c>
    </row>
    <row r="134" spans="2:9" ht="25.5">
      <c r="B134" s="2">
        <v>44886</v>
      </c>
      <c r="C134" s="3">
        <v>51183</v>
      </c>
      <c r="D134" s="3" t="s">
        <v>749</v>
      </c>
      <c r="E134" s="3" t="s">
        <v>750</v>
      </c>
      <c r="G134" s="4">
        <v>0</v>
      </c>
      <c r="H134" s="4">
        <v>95812.14</v>
      </c>
      <c r="I134" s="4">
        <v>86855118.82</v>
      </c>
    </row>
    <row r="135" spans="2:9" ht="25.5">
      <c r="B135" s="2">
        <v>44886</v>
      </c>
      <c r="C135" s="3">
        <v>51183</v>
      </c>
      <c r="D135" s="3" t="s">
        <v>749</v>
      </c>
      <c r="E135" s="3" t="s">
        <v>750</v>
      </c>
      <c r="G135" s="4">
        <v>0</v>
      </c>
      <c r="H135" s="4">
        <v>4506187.86</v>
      </c>
      <c r="I135" s="4">
        <v>82348930.96</v>
      </c>
    </row>
    <row r="136" spans="2:9" ht="25.5">
      <c r="B136" s="2">
        <v>44886</v>
      </c>
      <c r="C136" s="3">
        <v>51187</v>
      </c>
      <c r="D136" s="3" t="s">
        <v>751</v>
      </c>
      <c r="E136" s="3" t="s">
        <v>752</v>
      </c>
      <c r="G136" s="4">
        <v>0</v>
      </c>
      <c r="H136" s="4">
        <v>867548.96</v>
      </c>
      <c r="I136" s="4">
        <v>81481382</v>
      </c>
    </row>
    <row r="137" spans="2:9" ht="25.5">
      <c r="B137" s="2">
        <v>44886</v>
      </c>
      <c r="C137" s="3">
        <v>51187</v>
      </c>
      <c r="D137" s="3" t="s">
        <v>751</v>
      </c>
      <c r="E137" s="3" t="s">
        <v>752</v>
      </c>
      <c r="G137" s="4">
        <v>0</v>
      </c>
      <c r="H137" s="4">
        <v>22697200.03</v>
      </c>
      <c r="I137" s="4">
        <v>58784181.97</v>
      </c>
    </row>
    <row r="138" spans="2:9" ht="25.5">
      <c r="B138" s="2">
        <v>44886</v>
      </c>
      <c r="C138" s="3">
        <v>51193</v>
      </c>
      <c r="D138" s="3" t="s">
        <v>753</v>
      </c>
      <c r="E138" s="3" t="s">
        <v>754</v>
      </c>
      <c r="G138" s="4">
        <v>0</v>
      </c>
      <c r="H138" s="4">
        <v>2674751.24</v>
      </c>
      <c r="I138" s="4">
        <v>56109430.73</v>
      </c>
    </row>
    <row r="139" spans="2:9" ht="25.5">
      <c r="B139" s="2">
        <v>44886</v>
      </c>
      <c r="C139" s="3">
        <v>51193</v>
      </c>
      <c r="D139" s="3" t="s">
        <v>753</v>
      </c>
      <c r="E139" s="3" t="s">
        <v>754</v>
      </c>
      <c r="G139" s="4">
        <v>0</v>
      </c>
      <c r="H139" s="4">
        <v>29455176.78</v>
      </c>
      <c r="I139" s="4">
        <v>26654253.95</v>
      </c>
    </row>
    <row r="140" spans="2:9" ht="25.5">
      <c r="B140" s="2">
        <v>44886</v>
      </c>
      <c r="C140" s="3">
        <v>51201</v>
      </c>
      <c r="D140" s="3" t="s">
        <v>755</v>
      </c>
      <c r="E140" s="3" t="s">
        <v>756</v>
      </c>
      <c r="G140" s="4">
        <v>0</v>
      </c>
      <c r="H140" s="4">
        <v>68605.9</v>
      </c>
      <c r="I140" s="4">
        <v>26585648.05</v>
      </c>
    </row>
    <row r="141" spans="2:9" ht="25.5">
      <c r="B141" s="2">
        <v>44886</v>
      </c>
      <c r="C141" s="3">
        <v>51201</v>
      </c>
      <c r="D141" s="3" t="s">
        <v>755</v>
      </c>
      <c r="E141" s="3" t="s">
        <v>756</v>
      </c>
      <c r="G141" s="4">
        <v>0</v>
      </c>
      <c r="H141" s="4">
        <v>525833.86</v>
      </c>
      <c r="I141" s="4">
        <v>26059814.19</v>
      </c>
    </row>
    <row r="142" spans="2:9" ht="25.5">
      <c r="B142" s="2">
        <v>44886</v>
      </c>
      <c r="C142" s="3">
        <v>51202</v>
      </c>
      <c r="D142" s="3" t="s">
        <v>757</v>
      </c>
      <c r="E142" s="3" t="s">
        <v>758</v>
      </c>
      <c r="G142" s="4">
        <v>0</v>
      </c>
      <c r="H142" s="4">
        <v>238215</v>
      </c>
      <c r="I142" s="4">
        <v>25821599.19</v>
      </c>
    </row>
    <row r="143" spans="2:9" ht="25.5">
      <c r="B143" s="2">
        <v>44886</v>
      </c>
      <c r="C143" s="3">
        <v>51204</v>
      </c>
      <c r="D143" s="3" t="s">
        <v>759</v>
      </c>
      <c r="E143" s="3" t="s">
        <v>760</v>
      </c>
      <c r="G143" s="4">
        <v>0</v>
      </c>
      <c r="H143" s="4">
        <v>50387.5</v>
      </c>
      <c r="I143" s="4">
        <v>25771211.69</v>
      </c>
    </row>
    <row r="144" spans="2:9" ht="51">
      <c r="B144" s="2">
        <v>44887</v>
      </c>
      <c r="C144" s="3">
        <v>51075</v>
      </c>
      <c r="D144" s="3" t="s">
        <v>761</v>
      </c>
      <c r="E144" s="3" t="s">
        <v>762</v>
      </c>
      <c r="G144" s="4">
        <v>27234482.69</v>
      </c>
      <c r="H144" s="4">
        <v>0</v>
      </c>
      <c r="I144" s="4">
        <v>53005694.38</v>
      </c>
    </row>
    <row r="145" spans="2:9" ht="51">
      <c r="B145" s="2">
        <v>44887</v>
      </c>
      <c r="C145" s="3">
        <v>51076</v>
      </c>
      <c r="D145" s="3" t="s">
        <v>763</v>
      </c>
      <c r="E145" s="3" t="s">
        <v>385</v>
      </c>
      <c r="G145" s="4">
        <v>571160.8</v>
      </c>
      <c r="H145" s="4">
        <v>0</v>
      </c>
      <c r="I145" s="4">
        <v>53576855.18</v>
      </c>
    </row>
    <row r="146" spans="2:9" ht="51">
      <c r="B146" s="2">
        <v>44888</v>
      </c>
      <c r="C146" s="3">
        <v>51077</v>
      </c>
      <c r="D146" s="3" t="s">
        <v>764</v>
      </c>
      <c r="E146" s="3" t="s">
        <v>765</v>
      </c>
      <c r="G146" s="4">
        <v>21277056.63</v>
      </c>
      <c r="H146" s="4">
        <v>0</v>
      </c>
      <c r="I146" s="4">
        <v>74853911.81</v>
      </c>
    </row>
    <row r="147" spans="2:9" ht="51">
      <c r="B147" s="2">
        <v>44888</v>
      </c>
      <c r="C147" s="3">
        <v>51078</v>
      </c>
      <c r="D147" s="3" t="s">
        <v>766</v>
      </c>
      <c r="E147" s="3" t="s">
        <v>399</v>
      </c>
      <c r="G147" s="4">
        <v>1190738</v>
      </c>
      <c r="H147" s="4">
        <v>0</v>
      </c>
      <c r="I147" s="4">
        <v>76044649.81</v>
      </c>
    </row>
    <row r="148" spans="2:9" ht="25.5">
      <c r="B148" s="2">
        <v>44888</v>
      </c>
      <c r="C148" s="3">
        <v>51205</v>
      </c>
      <c r="D148" s="3" t="s">
        <v>767</v>
      </c>
      <c r="E148" s="3" t="s">
        <v>768</v>
      </c>
      <c r="G148" s="4">
        <v>0</v>
      </c>
      <c r="H148" s="4">
        <v>103379.16</v>
      </c>
      <c r="I148" s="4">
        <v>75941270.65</v>
      </c>
    </row>
    <row r="149" spans="2:9" ht="25.5">
      <c r="B149" s="2">
        <v>44888</v>
      </c>
      <c r="C149" s="3">
        <v>51205</v>
      </c>
      <c r="D149" s="3" t="s">
        <v>767</v>
      </c>
      <c r="E149" s="3" t="s">
        <v>768</v>
      </c>
      <c r="G149" s="4">
        <v>0</v>
      </c>
      <c r="H149" s="4">
        <v>509461.25</v>
      </c>
      <c r="I149" s="4">
        <v>75431809.4</v>
      </c>
    </row>
    <row r="150" spans="2:9" ht="25.5">
      <c r="B150" s="2">
        <v>44888</v>
      </c>
      <c r="C150" s="3">
        <v>51206</v>
      </c>
      <c r="D150" s="3" t="s">
        <v>769</v>
      </c>
      <c r="E150" s="3" t="s">
        <v>770</v>
      </c>
      <c r="G150" s="4">
        <v>0</v>
      </c>
      <c r="H150" s="4">
        <v>85275</v>
      </c>
      <c r="I150" s="4">
        <v>75346534.4</v>
      </c>
    </row>
    <row r="151" spans="2:9" ht="38.25">
      <c r="B151" s="2">
        <v>44888</v>
      </c>
      <c r="C151" s="3">
        <v>51207</v>
      </c>
      <c r="D151" s="3" t="s">
        <v>771</v>
      </c>
      <c r="E151" s="3" t="s">
        <v>772</v>
      </c>
      <c r="G151" s="4">
        <v>0</v>
      </c>
      <c r="H151" s="4">
        <v>31500</v>
      </c>
      <c r="I151" s="4">
        <v>75315034.4</v>
      </c>
    </row>
    <row r="152" spans="2:9" ht="38.25">
      <c r="B152" s="2">
        <v>44888</v>
      </c>
      <c r="C152" s="3">
        <v>51207</v>
      </c>
      <c r="D152" s="3" t="s">
        <v>771</v>
      </c>
      <c r="E152" s="3" t="s">
        <v>772</v>
      </c>
      <c r="G152" s="4">
        <v>0</v>
      </c>
      <c r="H152" s="4">
        <v>9800</v>
      </c>
      <c r="I152" s="4">
        <v>75305234.4</v>
      </c>
    </row>
    <row r="153" spans="2:9" ht="38.25">
      <c r="B153" s="2">
        <v>44888</v>
      </c>
      <c r="C153" s="3">
        <v>51208</v>
      </c>
      <c r="D153" s="3" t="s">
        <v>773</v>
      </c>
      <c r="E153" s="3" t="s">
        <v>774</v>
      </c>
      <c r="G153" s="4">
        <v>0</v>
      </c>
      <c r="H153" s="4">
        <v>26644.74</v>
      </c>
      <c r="I153" s="4">
        <v>75278589.66</v>
      </c>
    </row>
    <row r="154" spans="2:9" ht="38.25">
      <c r="B154" s="2">
        <v>44888</v>
      </c>
      <c r="C154" s="3">
        <v>51208</v>
      </c>
      <c r="D154" s="3" t="s">
        <v>773</v>
      </c>
      <c r="E154" s="3" t="s">
        <v>774</v>
      </c>
      <c r="G154" s="4">
        <v>0</v>
      </c>
      <c r="H154" s="4">
        <v>1663.85</v>
      </c>
      <c r="I154" s="4">
        <v>75276925.81</v>
      </c>
    </row>
    <row r="155" spans="2:9" ht="38.25">
      <c r="B155" s="2">
        <v>44888</v>
      </c>
      <c r="C155" s="3">
        <v>51210</v>
      </c>
      <c r="D155" s="3" t="s">
        <v>775</v>
      </c>
      <c r="E155" s="3" t="s">
        <v>776</v>
      </c>
      <c r="G155" s="4">
        <v>0</v>
      </c>
      <c r="H155" s="4">
        <v>28737.5</v>
      </c>
      <c r="I155" s="4">
        <v>75248188.31</v>
      </c>
    </row>
    <row r="156" spans="2:9" ht="38.25">
      <c r="B156" s="2">
        <v>44888</v>
      </c>
      <c r="C156" s="3">
        <v>51210</v>
      </c>
      <c r="D156" s="3" t="s">
        <v>775</v>
      </c>
      <c r="E156" s="3" t="s">
        <v>776</v>
      </c>
      <c r="G156" s="4">
        <v>0</v>
      </c>
      <c r="H156" s="4">
        <v>1512.5</v>
      </c>
      <c r="I156" s="4">
        <v>75246675.81</v>
      </c>
    </row>
    <row r="157" spans="2:9" ht="38.25">
      <c r="B157" s="2">
        <v>44888</v>
      </c>
      <c r="C157" s="3">
        <v>51212</v>
      </c>
      <c r="D157" s="3" t="s">
        <v>777</v>
      </c>
      <c r="E157" s="3" t="s">
        <v>778</v>
      </c>
      <c r="G157" s="4">
        <v>0</v>
      </c>
      <c r="H157" s="4">
        <v>29450</v>
      </c>
      <c r="I157" s="4">
        <v>75217225.81</v>
      </c>
    </row>
    <row r="158" spans="2:9" ht="38.25">
      <c r="B158" s="2">
        <v>44888</v>
      </c>
      <c r="C158" s="3">
        <v>51212</v>
      </c>
      <c r="D158" s="3" t="s">
        <v>777</v>
      </c>
      <c r="E158" s="3" t="s">
        <v>778</v>
      </c>
      <c r="G158" s="4">
        <v>0</v>
      </c>
      <c r="H158" s="4">
        <v>1550</v>
      </c>
      <c r="I158" s="4">
        <v>75215675.81</v>
      </c>
    </row>
    <row r="159" spans="2:9" ht="38.25">
      <c r="B159" s="2">
        <v>44888</v>
      </c>
      <c r="C159" s="3">
        <v>51215</v>
      </c>
      <c r="D159" s="3" t="s">
        <v>779</v>
      </c>
      <c r="E159" s="3" t="s">
        <v>780</v>
      </c>
      <c r="G159" s="4">
        <v>0</v>
      </c>
      <c r="H159" s="4">
        <v>22596</v>
      </c>
      <c r="I159" s="4">
        <v>75193079.81</v>
      </c>
    </row>
    <row r="160" spans="2:9" ht="38.25">
      <c r="B160" s="2">
        <v>44888</v>
      </c>
      <c r="C160" s="3">
        <v>51215</v>
      </c>
      <c r="D160" s="3" t="s">
        <v>779</v>
      </c>
      <c r="E160" s="3" t="s">
        <v>780</v>
      </c>
      <c r="G160" s="4">
        <v>0</v>
      </c>
      <c r="H160" s="4">
        <v>2184</v>
      </c>
      <c r="I160" s="4">
        <v>75190895.81</v>
      </c>
    </row>
    <row r="161" spans="2:9" ht="38.25">
      <c r="B161" s="2">
        <v>44888</v>
      </c>
      <c r="C161" s="3">
        <v>51216</v>
      </c>
      <c r="D161" s="3" t="s">
        <v>781</v>
      </c>
      <c r="E161" s="3" t="s">
        <v>782</v>
      </c>
      <c r="G161" s="4">
        <v>0</v>
      </c>
      <c r="H161" s="4">
        <v>23725.8</v>
      </c>
      <c r="I161" s="4">
        <v>75167170.01</v>
      </c>
    </row>
    <row r="162" spans="2:9" ht="38.25">
      <c r="B162" s="2">
        <v>44888</v>
      </c>
      <c r="C162" s="3">
        <v>51216</v>
      </c>
      <c r="D162" s="3" t="s">
        <v>781</v>
      </c>
      <c r="E162" s="3" t="s">
        <v>782</v>
      </c>
      <c r="G162" s="4">
        <v>0</v>
      </c>
      <c r="H162" s="4">
        <v>2293.2</v>
      </c>
      <c r="I162" s="4">
        <v>75164876.81</v>
      </c>
    </row>
    <row r="163" spans="2:9" ht="38.25">
      <c r="B163" s="2">
        <v>44888</v>
      </c>
      <c r="C163" s="3">
        <v>51217</v>
      </c>
      <c r="D163" s="3" t="s">
        <v>783</v>
      </c>
      <c r="E163" s="3" t="s">
        <v>784</v>
      </c>
      <c r="G163" s="4">
        <v>0</v>
      </c>
      <c r="H163" s="4">
        <v>9600</v>
      </c>
      <c r="I163" s="4">
        <v>75155276.81</v>
      </c>
    </row>
    <row r="164" spans="2:9" ht="38.25">
      <c r="B164" s="2">
        <v>44888</v>
      </c>
      <c r="C164" s="3">
        <v>51217</v>
      </c>
      <c r="D164" s="3" t="s">
        <v>783</v>
      </c>
      <c r="E164" s="3" t="s">
        <v>784</v>
      </c>
      <c r="G164" s="4">
        <v>0</v>
      </c>
      <c r="H164" s="4">
        <v>182400</v>
      </c>
      <c r="I164" s="4">
        <v>74972876.81</v>
      </c>
    </row>
    <row r="165" spans="2:9" ht="25.5">
      <c r="B165" s="2">
        <v>44888</v>
      </c>
      <c r="C165" s="3">
        <v>51225</v>
      </c>
      <c r="D165" s="3" t="s">
        <v>785</v>
      </c>
      <c r="E165" s="3" t="s">
        <v>786</v>
      </c>
      <c r="G165" s="4">
        <v>0</v>
      </c>
      <c r="H165" s="4">
        <v>66500</v>
      </c>
      <c r="I165" s="4">
        <v>74906376.81</v>
      </c>
    </row>
    <row r="166" spans="2:9" ht="25.5">
      <c r="B166" s="2">
        <v>44888</v>
      </c>
      <c r="C166" s="3">
        <v>51225</v>
      </c>
      <c r="D166" s="3" t="s">
        <v>785</v>
      </c>
      <c r="E166" s="3" t="s">
        <v>786</v>
      </c>
      <c r="G166" s="4">
        <v>0</v>
      </c>
      <c r="H166" s="4">
        <v>3500</v>
      </c>
      <c r="I166" s="4">
        <v>74902876.81</v>
      </c>
    </row>
    <row r="167" spans="2:9" ht="38.25">
      <c r="B167" s="2">
        <v>44888</v>
      </c>
      <c r="C167" s="3">
        <v>51226</v>
      </c>
      <c r="D167" s="3" t="s">
        <v>787</v>
      </c>
      <c r="E167" s="3" t="s">
        <v>788</v>
      </c>
      <c r="G167" s="4">
        <v>0</v>
      </c>
      <c r="H167" s="4">
        <v>7125</v>
      </c>
      <c r="I167" s="4">
        <v>74895751.81</v>
      </c>
    </row>
    <row r="168" spans="2:9" ht="38.25">
      <c r="B168" s="2">
        <v>44888</v>
      </c>
      <c r="C168" s="3">
        <v>51226</v>
      </c>
      <c r="D168" s="3" t="s">
        <v>787</v>
      </c>
      <c r="E168" s="3" t="s">
        <v>788</v>
      </c>
      <c r="G168" s="4">
        <v>0</v>
      </c>
      <c r="H168" s="4">
        <v>375</v>
      </c>
      <c r="I168" s="4">
        <v>74895376.81</v>
      </c>
    </row>
    <row r="169" spans="2:9" ht="51">
      <c r="B169" s="2">
        <v>44889</v>
      </c>
      <c r="C169" s="3">
        <v>51151</v>
      </c>
      <c r="D169" s="3" t="s">
        <v>789</v>
      </c>
      <c r="E169" s="3" t="s">
        <v>790</v>
      </c>
      <c r="G169" s="4">
        <v>4495786.06</v>
      </c>
      <c r="H169" s="4">
        <v>0</v>
      </c>
      <c r="I169" s="4">
        <v>79391162.87</v>
      </c>
    </row>
    <row r="170" spans="2:9" ht="51">
      <c r="B170" s="2">
        <v>44889</v>
      </c>
      <c r="C170" s="3">
        <v>51152</v>
      </c>
      <c r="D170" s="3" t="s">
        <v>791</v>
      </c>
      <c r="E170" s="3" t="s">
        <v>459</v>
      </c>
      <c r="G170" s="4">
        <v>48548.22</v>
      </c>
      <c r="H170" s="4">
        <v>0</v>
      </c>
      <c r="I170" s="4">
        <v>79439711.09</v>
      </c>
    </row>
    <row r="171" spans="2:9" ht="38.25">
      <c r="B171" s="2">
        <v>44889</v>
      </c>
      <c r="C171" s="3">
        <v>51227</v>
      </c>
      <c r="D171" s="3" t="s">
        <v>792</v>
      </c>
      <c r="E171" s="3" t="s">
        <v>793</v>
      </c>
      <c r="G171" s="4">
        <v>0</v>
      </c>
      <c r="H171" s="4">
        <v>19800</v>
      </c>
      <c r="I171" s="4">
        <v>79419911.09</v>
      </c>
    </row>
    <row r="172" spans="2:9" ht="38.25">
      <c r="B172" s="2">
        <v>44889</v>
      </c>
      <c r="C172" s="3">
        <v>51227</v>
      </c>
      <c r="D172" s="3" t="s">
        <v>792</v>
      </c>
      <c r="E172" s="3" t="s">
        <v>793</v>
      </c>
      <c r="G172" s="4">
        <v>0</v>
      </c>
      <c r="H172" s="4">
        <v>6160</v>
      </c>
      <c r="I172" s="4">
        <v>79413751.09</v>
      </c>
    </row>
    <row r="173" spans="2:9" ht="38.25">
      <c r="B173" s="2">
        <v>44889</v>
      </c>
      <c r="C173" s="3">
        <v>51336</v>
      </c>
      <c r="D173" s="3" t="s">
        <v>794</v>
      </c>
      <c r="E173" s="3" t="s">
        <v>795</v>
      </c>
      <c r="G173" s="4">
        <v>0</v>
      </c>
      <c r="H173" s="4">
        <v>55274.62</v>
      </c>
      <c r="I173" s="4">
        <v>79358476.47</v>
      </c>
    </row>
    <row r="174" spans="2:9" ht="38.25">
      <c r="B174" s="2">
        <v>44889</v>
      </c>
      <c r="C174" s="3">
        <v>51336</v>
      </c>
      <c r="D174" s="3" t="s">
        <v>794</v>
      </c>
      <c r="E174" s="3" t="s">
        <v>795</v>
      </c>
      <c r="G174" s="4">
        <v>0</v>
      </c>
      <c r="H174" s="4">
        <v>2445.78</v>
      </c>
      <c r="I174" s="4">
        <v>79356030.69</v>
      </c>
    </row>
    <row r="175" spans="2:9" ht="38.25">
      <c r="B175" s="2">
        <v>44890</v>
      </c>
      <c r="C175" s="3">
        <v>51229</v>
      </c>
      <c r="D175" s="3" t="s">
        <v>796</v>
      </c>
      <c r="E175" s="3" t="s">
        <v>797</v>
      </c>
      <c r="G175" s="4">
        <v>0</v>
      </c>
      <c r="H175" s="4">
        <v>77122.5</v>
      </c>
      <c r="I175" s="4">
        <v>79278908.19</v>
      </c>
    </row>
    <row r="176" spans="2:9" ht="38.25">
      <c r="B176" s="2">
        <v>44890</v>
      </c>
      <c r="C176" s="3">
        <v>51229</v>
      </c>
      <c r="D176" s="3" t="s">
        <v>796</v>
      </c>
      <c r="E176" s="3" t="s">
        <v>797</v>
      </c>
      <c r="G176" s="4">
        <v>0</v>
      </c>
      <c r="H176" s="4">
        <v>3412.5</v>
      </c>
      <c r="I176" s="4">
        <v>79275495.69</v>
      </c>
    </row>
    <row r="177" spans="2:9" ht="38.25">
      <c r="B177" s="2">
        <v>44890</v>
      </c>
      <c r="C177" s="3">
        <v>51238</v>
      </c>
      <c r="D177" s="3" t="s">
        <v>798</v>
      </c>
      <c r="E177" s="3" t="s">
        <v>799</v>
      </c>
      <c r="G177" s="4">
        <v>0</v>
      </c>
      <c r="H177" s="4">
        <v>18194.93</v>
      </c>
      <c r="I177" s="4">
        <v>79257300.76</v>
      </c>
    </row>
    <row r="178" spans="2:9" ht="38.25">
      <c r="B178" s="2">
        <v>44890</v>
      </c>
      <c r="C178" s="3">
        <v>51238</v>
      </c>
      <c r="D178" s="3" t="s">
        <v>798</v>
      </c>
      <c r="E178" s="3" t="s">
        <v>799</v>
      </c>
      <c r="G178" s="4">
        <v>0</v>
      </c>
      <c r="H178" s="4">
        <v>805.08</v>
      </c>
      <c r="I178" s="4">
        <v>79256495.68</v>
      </c>
    </row>
    <row r="179" spans="2:9" ht="38.25">
      <c r="B179" s="2">
        <v>44890</v>
      </c>
      <c r="C179" s="3">
        <v>51239</v>
      </c>
      <c r="D179" s="3" t="s">
        <v>800</v>
      </c>
      <c r="E179" s="3" t="s">
        <v>801</v>
      </c>
      <c r="G179" s="4">
        <v>0</v>
      </c>
      <c r="H179" s="4">
        <v>18180683.74</v>
      </c>
      <c r="I179" s="4">
        <v>61075811.94</v>
      </c>
    </row>
    <row r="180" spans="2:9" ht="38.25">
      <c r="B180" s="2">
        <v>44890</v>
      </c>
      <c r="C180" s="3">
        <v>51240</v>
      </c>
      <c r="D180" s="3" t="s">
        <v>802</v>
      </c>
      <c r="E180" s="3" t="s">
        <v>803</v>
      </c>
      <c r="G180" s="4">
        <v>0</v>
      </c>
      <c r="H180" s="4">
        <v>6300</v>
      </c>
      <c r="I180" s="4">
        <v>61069511.94</v>
      </c>
    </row>
    <row r="181" spans="2:9" ht="38.25">
      <c r="B181" s="2">
        <v>44890</v>
      </c>
      <c r="C181" s="3">
        <v>51240</v>
      </c>
      <c r="D181" s="3" t="s">
        <v>802</v>
      </c>
      <c r="E181" s="3" t="s">
        <v>803</v>
      </c>
      <c r="G181" s="4">
        <v>0</v>
      </c>
      <c r="H181" s="4">
        <v>1960</v>
      </c>
      <c r="I181" s="4">
        <v>61067551.94</v>
      </c>
    </row>
    <row r="182" spans="2:9" ht="38.25">
      <c r="B182" s="2">
        <v>44890</v>
      </c>
      <c r="C182" s="3">
        <v>51242</v>
      </c>
      <c r="D182" s="3" t="s">
        <v>804</v>
      </c>
      <c r="E182" s="3" t="s">
        <v>805</v>
      </c>
      <c r="G182" s="4">
        <v>0</v>
      </c>
      <c r="H182" s="4">
        <v>7125</v>
      </c>
      <c r="I182" s="4">
        <v>61060426.94</v>
      </c>
    </row>
    <row r="183" spans="2:9" ht="38.25">
      <c r="B183" s="2">
        <v>44890</v>
      </c>
      <c r="C183" s="3">
        <v>51242</v>
      </c>
      <c r="D183" s="3" t="s">
        <v>804</v>
      </c>
      <c r="E183" s="3" t="s">
        <v>805</v>
      </c>
      <c r="G183" s="4">
        <v>0</v>
      </c>
      <c r="H183" s="4">
        <v>375</v>
      </c>
      <c r="I183" s="4">
        <v>61060051.94</v>
      </c>
    </row>
    <row r="184" spans="2:9" ht="38.25">
      <c r="B184" s="2">
        <v>44890</v>
      </c>
      <c r="C184" s="3">
        <v>51243</v>
      </c>
      <c r="D184" s="3" t="s">
        <v>806</v>
      </c>
      <c r="E184" s="3" t="s">
        <v>807</v>
      </c>
      <c r="G184" s="4">
        <v>0</v>
      </c>
      <c r="H184" s="4">
        <v>140233</v>
      </c>
      <c r="I184" s="4">
        <v>60919818.94</v>
      </c>
    </row>
    <row r="185" spans="2:9" ht="38.25">
      <c r="B185" s="2">
        <v>44890</v>
      </c>
      <c r="C185" s="3">
        <v>51243</v>
      </c>
      <c r="D185" s="3" t="s">
        <v>806</v>
      </c>
      <c r="E185" s="3" t="s">
        <v>807</v>
      </c>
      <c r="G185" s="4">
        <v>0</v>
      </c>
      <c r="H185" s="4">
        <v>6205</v>
      </c>
      <c r="I185" s="4">
        <v>60913613.94</v>
      </c>
    </row>
    <row r="186" spans="2:9" ht="51">
      <c r="B186" s="2">
        <v>44890</v>
      </c>
      <c r="C186" s="3">
        <v>51251</v>
      </c>
      <c r="D186" s="3" t="s">
        <v>808</v>
      </c>
      <c r="E186" s="3" t="s">
        <v>809</v>
      </c>
      <c r="G186" s="4">
        <v>34033.07</v>
      </c>
      <c r="H186" s="4">
        <v>0</v>
      </c>
      <c r="I186" s="4">
        <v>60947647.01</v>
      </c>
    </row>
    <row r="187" spans="2:9" ht="51">
      <c r="B187" s="2">
        <v>44890</v>
      </c>
      <c r="C187" s="3">
        <v>51252</v>
      </c>
      <c r="D187" s="3" t="s">
        <v>810</v>
      </c>
      <c r="E187" s="3" t="s">
        <v>465</v>
      </c>
      <c r="G187" s="4">
        <v>11498087.93</v>
      </c>
      <c r="H187" s="4">
        <v>0</v>
      </c>
      <c r="I187" s="4">
        <v>72445734.94</v>
      </c>
    </row>
    <row r="188" spans="2:9" ht="51">
      <c r="B188" s="2">
        <v>44893</v>
      </c>
      <c r="C188" s="3">
        <v>51255</v>
      </c>
      <c r="D188" s="3" t="s">
        <v>811</v>
      </c>
      <c r="E188" s="3" t="s">
        <v>812</v>
      </c>
      <c r="G188" s="4">
        <v>156995.9</v>
      </c>
      <c r="H188" s="4">
        <v>0</v>
      </c>
      <c r="I188" s="4">
        <v>72602730.84</v>
      </c>
    </row>
    <row r="189" spans="2:9" ht="25.5">
      <c r="B189" s="2">
        <v>44893</v>
      </c>
      <c r="C189" s="3">
        <v>51335</v>
      </c>
      <c r="D189" s="3" t="s">
        <v>813</v>
      </c>
      <c r="E189" s="3" t="s">
        <v>814</v>
      </c>
      <c r="G189" s="4">
        <v>0</v>
      </c>
      <c r="H189" s="4">
        <v>166255</v>
      </c>
      <c r="I189" s="4">
        <v>72436475.84</v>
      </c>
    </row>
    <row r="190" spans="2:9" ht="51">
      <c r="B190" s="2">
        <v>44893</v>
      </c>
      <c r="C190" s="3">
        <v>51364</v>
      </c>
      <c r="D190" s="3" t="s">
        <v>815</v>
      </c>
      <c r="E190" s="3" t="s">
        <v>816</v>
      </c>
      <c r="G190" s="4">
        <v>0</v>
      </c>
      <c r="H190" s="4">
        <v>1374269.78</v>
      </c>
      <c r="I190" s="4">
        <v>71062206.06</v>
      </c>
    </row>
    <row r="191" spans="2:9" ht="51">
      <c r="B191" s="2">
        <v>44893</v>
      </c>
      <c r="C191" s="3">
        <v>51364</v>
      </c>
      <c r="D191" s="3" t="s">
        <v>815</v>
      </c>
      <c r="E191" s="3" t="s">
        <v>816</v>
      </c>
      <c r="G191" s="4">
        <v>0</v>
      </c>
      <c r="H191" s="4">
        <v>72329.98</v>
      </c>
      <c r="I191" s="4">
        <v>70989876.08</v>
      </c>
    </row>
    <row r="192" spans="2:9" ht="51">
      <c r="B192" s="2">
        <v>44894</v>
      </c>
      <c r="C192" s="3">
        <v>51258</v>
      </c>
      <c r="D192" s="3" t="s">
        <v>817</v>
      </c>
      <c r="E192" s="3" t="s">
        <v>818</v>
      </c>
      <c r="G192" s="4">
        <v>166255</v>
      </c>
      <c r="H192" s="4">
        <v>0</v>
      </c>
      <c r="I192" s="4">
        <v>71156131.08</v>
      </c>
    </row>
    <row r="193" spans="2:9" ht="51">
      <c r="B193" s="2">
        <v>44894</v>
      </c>
      <c r="C193" s="3">
        <v>51259</v>
      </c>
      <c r="D193" s="3" t="s">
        <v>819</v>
      </c>
      <c r="E193" s="3" t="s">
        <v>515</v>
      </c>
      <c r="G193" s="4">
        <v>501141.37</v>
      </c>
      <c r="H193" s="4">
        <v>0</v>
      </c>
      <c r="I193" s="4">
        <v>71657272.45</v>
      </c>
    </row>
    <row r="194" spans="2:9" ht="38.25">
      <c r="B194" s="2">
        <v>44894</v>
      </c>
      <c r="C194" s="3">
        <v>51365</v>
      </c>
      <c r="D194" s="3" t="s">
        <v>820</v>
      </c>
      <c r="E194" s="3" t="s">
        <v>821</v>
      </c>
      <c r="G194" s="4">
        <v>0</v>
      </c>
      <c r="H194" s="4">
        <v>20622.5</v>
      </c>
      <c r="I194" s="4">
        <v>71636649.95</v>
      </c>
    </row>
    <row r="195" spans="2:9" ht="38.25">
      <c r="B195" s="2">
        <v>44894</v>
      </c>
      <c r="C195" s="3">
        <v>51365</v>
      </c>
      <c r="D195" s="3" t="s">
        <v>820</v>
      </c>
      <c r="E195" s="3" t="s">
        <v>821</v>
      </c>
      <c r="G195" s="4">
        <v>0</v>
      </c>
      <c r="H195" s="4">
        <v>912.5</v>
      </c>
      <c r="I195" s="4">
        <v>71635737.45</v>
      </c>
    </row>
    <row r="196" spans="2:9" ht="38.25">
      <c r="B196" s="2">
        <v>44894</v>
      </c>
      <c r="C196" s="3">
        <v>51367</v>
      </c>
      <c r="D196" s="3" t="s">
        <v>822</v>
      </c>
      <c r="E196" s="3" t="s">
        <v>823</v>
      </c>
      <c r="G196" s="4">
        <v>0</v>
      </c>
      <c r="H196" s="4">
        <v>52725</v>
      </c>
      <c r="I196" s="4">
        <v>71583012.45</v>
      </c>
    </row>
    <row r="197" spans="2:9" ht="38.25">
      <c r="B197" s="2">
        <v>44894</v>
      </c>
      <c r="C197" s="3">
        <v>51367</v>
      </c>
      <c r="D197" s="3" t="s">
        <v>822</v>
      </c>
      <c r="E197" s="3" t="s">
        <v>823</v>
      </c>
      <c r="G197" s="4">
        <v>0</v>
      </c>
      <c r="H197" s="4">
        <v>2775</v>
      </c>
      <c r="I197" s="4">
        <v>71580237.45</v>
      </c>
    </row>
    <row r="198" spans="2:9" ht="38.25">
      <c r="B198" s="2">
        <v>44894</v>
      </c>
      <c r="C198" s="3">
        <v>51368</v>
      </c>
      <c r="D198" s="3" t="s">
        <v>824</v>
      </c>
      <c r="E198" s="3" t="s">
        <v>825</v>
      </c>
      <c r="G198" s="4">
        <v>0</v>
      </c>
      <c r="H198" s="4">
        <v>151872</v>
      </c>
      <c r="I198" s="4">
        <v>71428365.45</v>
      </c>
    </row>
    <row r="199" spans="2:9" ht="38.25">
      <c r="B199" s="2">
        <v>44894</v>
      </c>
      <c r="C199" s="3">
        <v>51368</v>
      </c>
      <c r="D199" s="3" t="s">
        <v>824</v>
      </c>
      <c r="E199" s="3" t="s">
        <v>825</v>
      </c>
      <c r="G199" s="4">
        <v>0</v>
      </c>
      <c r="H199" s="4">
        <v>6720</v>
      </c>
      <c r="I199" s="4">
        <v>71421645.45</v>
      </c>
    </row>
    <row r="200" spans="2:9" ht="38.25">
      <c r="B200" s="2">
        <v>44894</v>
      </c>
      <c r="C200" s="3">
        <v>51369</v>
      </c>
      <c r="D200" s="3" t="s">
        <v>826</v>
      </c>
      <c r="E200" s="3" t="s">
        <v>827</v>
      </c>
      <c r="G200" s="4">
        <v>0</v>
      </c>
      <c r="H200" s="4">
        <v>392319.05</v>
      </c>
      <c r="I200" s="4">
        <v>71029326.4</v>
      </c>
    </row>
    <row r="201" spans="2:9" ht="38.25">
      <c r="B201" s="2">
        <v>44894</v>
      </c>
      <c r="C201" s="3">
        <v>51369</v>
      </c>
      <c r="D201" s="3" t="s">
        <v>826</v>
      </c>
      <c r="E201" s="3" t="s">
        <v>827</v>
      </c>
      <c r="G201" s="4">
        <v>0</v>
      </c>
      <c r="H201" s="4">
        <v>17359.25</v>
      </c>
      <c r="I201" s="4">
        <v>71011967.15</v>
      </c>
    </row>
    <row r="202" spans="2:9" ht="38.25">
      <c r="B202" s="2">
        <v>44894</v>
      </c>
      <c r="C202" s="3">
        <v>51371</v>
      </c>
      <c r="D202" s="3" t="s">
        <v>828</v>
      </c>
      <c r="E202" s="3" t="s">
        <v>829</v>
      </c>
      <c r="G202" s="4">
        <v>0</v>
      </c>
      <c r="H202" s="4">
        <v>45000</v>
      </c>
      <c r="I202" s="4">
        <v>70966967.15</v>
      </c>
    </row>
    <row r="203" spans="2:9" ht="38.25">
      <c r="B203" s="2">
        <v>44894</v>
      </c>
      <c r="C203" s="3">
        <v>51371</v>
      </c>
      <c r="D203" s="3" t="s">
        <v>828</v>
      </c>
      <c r="E203" s="3" t="s">
        <v>829</v>
      </c>
      <c r="G203" s="4">
        <v>0</v>
      </c>
      <c r="H203" s="4">
        <v>14000</v>
      </c>
      <c r="I203" s="4">
        <v>70952967.15</v>
      </c>
    </row>
    <row r="204" spans="2:9" ht="38.25">
      <c r="B204" s="2">
        <v>44894</v>
      </c>
      <c r="C204" s="3">
        <v>51372</v>
      </c>
      <c r="D204" s="3" t="s">
        <v>830</v>
      </c>
      <c r="E204" s="3" t="s">
        <v>831</v>
      </c>
      <c r="G204" s="4">
        <v>0</v>
      </c>
      <c r="H204" s="4">
        <v>37800</v>
      </c>
      <c r="I204" s="4">
        <v>70915167.15</v>
      </c>
    </row>
    <row r="205" spans="2:9" ht="38.25">
      <c r="B205" s="2">
        <v>44894</v>
      </c>
      <c r="C205" s="3">
        <v>51372</v>
      </c>
      <c r="D205" s="3" t="s">
        <v>830</v>
      </c>
      <c r="E205" s="3" t="s">
        <v>831</v>
      </c>
      <c r="G205" s="4">
        <v>0</v>
      </c>
      <c r="H205" s="4">
        <v>11760</v>
      </c>
      <c r="I205" s="4">
        <v>70903407.15</v>
      </c>
    </row>
    <row r="206" spans="2:9" ht="38.25">
      <c r="B206" s="2">
        <v>44894</v>
      </c>
      <c r="C206" s="3">
        <v>51373</v>
      </c>
      <c r="D206" s="3" t="s">
        <v>832</v>
      </c>
      <c r="E206" s="3" t="s">
        <v>833</v>
      </c>
      <c r="G206" s="4">
        <v>0</v>
      </c>
      <c r="H206" s="4">
        <v>15300</v>
      </c>
      <c r="I206" s="4">
        <v>70888107.15</v>
      </c>
    </row>
    <row r="207" spans="2:9" ht="38.25">
      <c r="B207" s="2">
        <v>44894</v>
      </c>
      <c r="C207" s="3">
        <v>51373</v>
      </c>
      <c r="D207" s="3" t="s">
        <v>832</v>
      </c>
      <c r="E207" s="3" t="s">
        <v>833</v>
      </c>
      <c r="G207" s="4">
        <v>0</v>
      </c>
      <c r="H207" s="4">
        <v>4760</v>
      </c>
      <c r="I207" s="4">
        <v>70883347.15</v>
      </c>
    </row>
    <row r="208" spans="2:9" ht="25.5">
      <c r="B208" s="2">
        <v>44894</v>
      </c>
      <c r="C208" s="3">
        <v>51374</v>
      </c>
      <c r="D208" s="3" t="s">
        <v>834</v>
      </c>
      <c r="E208" s="3" t="s">
        <v>835</v>
      </c>
      <c r="G208" s="4">
        <v>0</v>
      </c>
      <c r="H208" s="4">
        <v>10760.4</v>
      </c>
      <c r="I208" s="4">
        <v>70872586.75</v>
      </c>
    </row>
    <row r="209" spans="2:9" ht="25.5">
      <c r="B209" s="2">
        <v>44894</v>
      </c>
      <c r="C209" s="3">
        <v>51375</v>
      </c>
      <c r="D209" s="3" t="s">
        <v>836</v>
      </c>
      <c r="E209" s="3" t="s">
        <v>837</v>
      </c>
      <c r="G209" s="4">
        <v>0</v>
      </c>
      <c r="H209" s="4">
        <v>14987.7</v>
      </c>
      <c r="I209" s="4">
        <v>70857599.05</v>
      </c>
    </row>
    <row r="210" spans="2:9" ht="38.25">
      <c r="B210" s="2">
        <v>44894</v>
      </c>
      <c r="C210" s="3">
        <v>51385</v>
      </c>
      <c r="D210" s="3" t="s">
        <v>838</v>
      </c>
      <c r="E210" s="3" t="s">
        <v>839</v>
      </c>
      <c r="G210" s="4">
        <v>0</v>
      </c>
      <c r="H210" s="4">
        <v>8302.67</v>
      </c>
      <c r="I210" s="4">
        <v>70849296.38</v>
      </c>
    </row>
    <row r="211" spans="2:9" ht="38.25">
      <c r="B211" s="2">
        <v>44894</v>
      </c>
      <c r="C211" s="3">
        <v>51385</v>
      </c>
      <c r="D211" s="3" t="s">
        <v>838</v>
      </c>
      <c r="E211" s="3" t="s">
        <v>839</v>
      </c>
      <c r="G211" s="4">
        <v>0</v>
      </c>
      <c r="H211" s="4">
        <v>367.38</v>
      </c>
      <c r="I211" s="4">
        <v>70848929</v>
      </c>
    </row>
    <row r="212" spans="2:9" ht="38.25">
      <c r="B212" s="2">
        <v>44894</v>
      </c>
      <c r="C212" s="3">
        <v>51543</v>
      </c>
      <c r="D212" s="3" t="s">
        <v>840</v>
      </c>
      <c r="E212" s="3" t="s">
        <v>841</v>
      </c>
      <c r="G212" s="4">
        <v>0</v>
      </c>
      <c r="H212" s="4">
        <v>55274.62</v>
      </c>
      <c r="I212" s="4">
        <v>70793654.38</v>
      </c>
    </row>
    <row r="213" spans="2:9" ht="38.25">
      <c r="B213" s="2">
        <v>44894</v>
      </c>
      <c r="C213" s="3">
        <v>51543</v>
      </c>
      <c r="D213" s="3" t="s">
        <v>840</v>
      </c>
      <c r="E213" s="3" t="s">
        <v>841</v>
      </c>
      <c r="G213" s="4">
        <v>0</v>
      </c>
      <c r="H213" s="4">
        <v>2445.78</v>
      </c>
      <c r="I213" s="4">
        <v>70791208.6</v>
      </c>
    </row>
    <row r="214" spans="2:9" ht="51">
      <c r="B214" s="2">
        <v>44895</v>
      </c>
      <c r="C214" s="3">
        <v>51440</v>
      </c>
      <c r="D214" s="3" t="s">
        <v>842</v>
      </c>
      <c r="E214" s="3" t="s">
        <v>531</v>
      </c>
      <c r="G214" s="4">
        <v>446448.47</v>
      </c>
      <c r="H214" s="4">
        <v>0</v>
      </c>
      <c r="I214" s="4">
        <v>71237657.07</v>
      </c>
    </row>
    <row r="215" spans="2:9" ht="38.25">
      <c r="B215" s="2">
        <v>44895</v>
      </c>
      <c r="C215" s="3">
        <v>51519</v>
      </c>
      <c r="D215" s="3" t="s">
        <v>843</v>
      </c>
      <c r="E215" s="3" t="s">
        <v>844</v>
      </c>
      <c r="G215" s="4">
        <v>0</v>
      </c>
      <c r="H215" s="4">
        <v>20000</v>
      </c>
      <c r="I215" s="4">
        <v>71217657.07</v>
      </c>
    </row>
    <row r="216" spans="2:9" ht="25.5">
      <c r="B216" s="2">
        <v>44895</v>
      </c>
      <c r="C216" s="3">
        <v>51521</v>
      </c>
      <c r="D216" s="3" t="s">
        <v>845</v>
      </c>
      <c r="E216" s="3" t="s">
        <v>846</v>
      </c>
      <c r="G216" s="4">
        <v>0</v>
      </c>
      <c r="H216" s="4">
        <v>77000</v>
      </c>
      <c r="I216" s="4">
        <v>71140657.07</v>
      </c>
    </row>
    <row r="217" spans="2:9" ht="25.5">
      <c r="B217" s="2">
        <v>44895</v>
      </c>
      <c r="C217" s="3">
        <v>51522</v>
      </c>
      <c r="D217" s="3" t="s">
        <v>847</v>
      </c>
      <c r="E217" s="3" t="s">
        <v>848</v>
      </c>
      <c r="G217" s="4">
        <v>0</v>
      </c>
      <c r="H217" s="4">
        <v>4995.9</v>
      </c>
      <c r="I217" s="4">
        <v>71135661.17</v>
      </c>
    </row>
    <row r="218" spans="2:9" ht="25.5">
      <c r="B218" s="2">
        <v>44895</v>
      </c>
      <c r="C218" s="3">
        <v>51524</v>
      </c>
      <c r="D218" s="3" t="s">
        <v>849</v>
      </c>
      <c r="E218" s="3" t="s">
        <v>850</v>
      </c>
      <c r="G218" s="4">
        <v>0</v>
      </c>
      <c r="H218" s="4">
        <v>7429.63</v>
      </c>
      <c r="I218" s="4">
        <v>71128231.54</v>
      </c>
    </row>
    <row r="219" ht="15" customHeight="1" hidden="1"/>
    <row r="220" ht="10.15" customHeight="1"/>
    <row r="221" spans="6:9" ht="18" customHeight="1">
      <c r="F221" s="176" t="s">
        <v>851</v>
      </c>
      <c r="G221" s="174"/>
      <c r="H221" s="174"/>
      <c r="I221" s="174"/>
    </row>
    <row r="222" ht="0.95" customHeight="1"/>
    <row r="223" spans="6:9" ht="18" customHeight="1">
      <c r="F223" s="176" t="s">
        <v>852</v>
      </c>
      <c r="G223" s="174"/>
      <c r="H223" s="174"/>
      <c r="I223" s="174"/>
    </row>
    <row r="224" spans="6:9" ht="18" customHeight="1">
      <c r="F224" s="176" t="s">
        <v>853</v>
      </c>
      <c r="G224" s="174"/>
      <c r="H224" s="174"/>
      <c r="I224" s="174"/>
    </row>
    <row r="225" ht="20.1" customHeight="1"/>
    <row r="226" spans="2:11" ht="15.75">
      <c r="B226" s="153" t="s">
        <v>1178</v>
      </c>
      <c r="C226" s="7"/>
      <c r="D226" s="8"/>
      <c r="E226" s="8"/>
      <c r="F226" s="8"/>
      <c r="G226" s="8"/>
      <c r="H226" s="8"/>
      <c r="I226" s="8"/>
      <c r="J226" s="8"/>
      <c r="K226" s="9"/>
    </row>
    <row r="227" spans="2:11" ht="15.75">
      <c r="B227" s="10"/>
      <c r="C227" s="80"/>
      <c r="D227" s="80"/>
      <c r="E227" s="80"/>
      <c r="F227" s="80"/>
      <c r="G227" s="80"/>
      <c r="H227" s="80"/>
      <c r="I227" s="80"/>
      <c r="J227" s="80"/>
      <c r="K227" s="11"/>
    </row>
    <row r="228" spans="2:11" ht="15.75">
      <c r="B228" s="10"/>
      <c r="C228" s="80"/>
      <c r="D228" s="80"/>
      <c r="E228" s="80"/>
      <c r="F228" s="80"/>
      <c r="G228" s="80"/>
      <c r="H228" s="80"/>
      <c r="I228" s="80"/>
      <c r="J228" s="80"/>
      <c r="K228" s="11"/>
    </row>
    <row r="229" spans="2:11" ht="15.75">
      <c r="B229" s="10"/>
      <c r="C229" s="80"/>
      <c r="D229" s="80"/>
      <c r="E229" s="80"/>
      <c r="F229" s="80"/>
      <c r="G229" s="80"/>
      <c r="H229" s="80"/>
      <c r="I229" s="80"/>
      <c r="J229" s="80"/>
      <c r="K229" s="11"/>
    </row>
    <row r="230" spans="2:11" ht="15.75">
      <c r="B230" s="10"/>
      <c r="C230" s="80"/>
      <c r="D230" s="80"/>
      <c r="E230" s="80"/>
      <c r="F230" s="80"/>
      <c r="G230" s="80"/>
      <c r="H230" s="80"/>
      <c r="I230" s="80"/>
      <c r="J230" s="80"/>
      <c r="K230" s="11"/>
    </row>
    <row r="231" spans="2:11" ht="15.75">
      <c r="B231" s="10"/>
      <c r="C231" s="80"/>
      <c r="D231" s="80"/>
      <c r="E231" s="80"/>
      <c r="F231" s="80"/>
      <c r="G231" s="80"/>
      <c r="H231" s="80"/>
      <c r="I231" s="80"/>
      <c r="J231" s="80"/>
      <c r="K231" s="11"/>
    </row>
    <row r="232" spans="2:11" ht="15.75">
      <c r="B232" s="177" t="s">
        <v>552</v>
      </c>
      <c r="C232" s="178"/>
      <c r="D232" s="178"/>
      <c r="E232" s="178"/>
      <c r="F232" s="178"/>
      <c r="G232" s="178"/>
      <c r="H232" s="178"/>
      <c r="I232" s="178"/>
      <c r="J232" s="178"/>
      <c r="K232" s="179"/>
    </row>
    <row r="233" spans="2:11" ht="15">
      <c r="B233" s="180" t="s">
        <v>1179</v>
      </c>
      <c r="C233" s="181"/>
      <c r="D233" s="181"/>
      <c r="E233" s="181"/>
      <c r="F233" s="181"/>
      <c r="G233" s="181"/>
      <c r="H233" s="181"/>
      <c r="I233" s="181"/>
      <c r="J233" s="181"/>
      <c r="K233" s="182"/>
    </row>
    <row r="234" spans="2:11" ht="15.75">
      <c r="B234" s="12"/>
      <c r="C234" s="84"/>
      <c r="D234" s="84"/>
      <c r="E234" s="84"/>
      <c r="F234" s="84"/>
      <c r="G234" s="84"/>
      <c r="H234" s="84"/>
      <c r="I234" s="84"/>
      <c r="J234" s="84"/>
      <c r="K234" s="13"/>
    </row>
    <row r="235" spans="2:11" ht="15.75">
      <c r="B235" s="12"/>
      <c r="C235" s="84"/>
      <c r="D235" s="84"/>
      <c r="E235" s="84"/>
      <c r="F235" s="84"/>
      <c r="G235" s="84"/>
      <c r="H235" s="84"/>
      <c r="I235" s="84"/>
      <c r="J235" s="84"/>
      <c r="K235" s="13"/>
    </row>
    <row r="236" spans="2:11" ht="15.75">
      <c r="B236" s="10"/>
      <c r="C236" s="86" t="s">
        <v>554</v>
      </c>
      <c r="D236" s="86"/>
      <c r="E236" s="86"/>
      <c r="F236" s="86"/>
      <c r="G236" s="86"/>
      <c r="H236" s="86"/>
      <c r="I236" s="86"/>
      <c r="J236" s="86"/>
      <c r="K236" s="14"/>
    </row>
    <row r="237" spans="2:11" ht="15.75">
      <c r="B237" s="10"/>
      <c r="C237" s="88" t="s">
        <v>1180</v>
      </c>
      <c r="D237" s="88"/>
      <c r="E237" s="89"/>
      <c r="F237" s="89"/>
      <c r="G237" s="89"/>
      <c r="H237" s="89"/>
      <c r="I237" s="88" t="s">
        <v>556</v>
      </c>
      <c r="J237" s="88"/>
      <c r="K237" s="15" t="s">
        <v>876</v>
      </c>
    </row>
    <row r="238" spans="2:11" ht="15.75">
      <c r="B238" s="10"/>
      <c r="C238" s="91" t="s">
        <v>558</v>
      </c>
      <c r="D238" s="16" t="s">
        <v>559</v>
      </c>
      <c r="E238" s="17"/>
      <c r="F238" s="18"/>
      <c r="G238" s="19"/>
      <c r="H238" s="20"/>
      <c r="I238" s="91"/>
      <c r="J238" s="92"/>
      <c r="K238" s="21"/>
    </row>
    <row r="239" spans="2:11" ht="15.75">
      <c r="B239" s="10"/>
      <c r="C239" s="91" t="s">
        <v>560</v>
      </c>
      <c r="D239" s="94"/>
      <c r="E239" s="95"/>
      <c r="F239" s="92"/>
      <c r="G239" s="19"/>
      <c r="H239" s="91" t="s">
        <v>561</v>
      </c>
      <c r="I239" s="91"/>
      <c r="J239" s="92"/>
      <c r="K239" s="22"/>
    </row>
    <row r="240" spans="2:11" ht="16.5" thickBot="1">
      <c r="B240" s="10"/>
      <c r="C240" s="91"/>
      <c r="D240" s="94"/>
      <c r="E240" s="95"/>
      <c r="F240" s="92"/>
      <c r="G240" s="23"/>
      <c r="H240" s="91"/>
      <c r="I240" s="91"/>
      <c r="J240" s="92"/>
      <c r="K240" s="22"/>
    </row>
    <row r="241" spans="2:11" ht="16.5" thickTop="1">
      <c r="B241" s="24"/>
      <c r="C241" s="25"/>
      <c r="D241" s="25"/>
      <c r="E241" s="25"/>
      <c r="F241" s="25"/>
      <c r="G241" s="25"/>
      <c r="H241" s="25"/>
      <c r="I241" s="25"/>
      <c r="J241" s="25"/>
      <c r="K241" s="26"/>
    </row>
    <row r="242" spans="2:11" ht="15.75">
      <c r="B242" s="27"/>
      <c r="C242" s="100"/>
      <c r="D242" s="100"/>
      <c r="E242" s="100"/>
      <c r="F242" s="100"/>
      <c r="G242" s="100"/>
      <c r="H242" s="100"/>
      <c r="I242" s="100"/>
      <c r="J242" s="100"/>
      <c r="K242" s="28" t="s">
        <v>562</v>
      </c>
    </row>
    <row r="243" spans="2:11" ht="15.75">
      <c r="B243" s="27"/>
      <c r="C243" s="102" t="s">
        <v>563</v>
      </c>
      <c r="D243" s="102"/>
      <c r="E243" s="102"/>
      <c r="F243" s="102"/>
      <c r="G243" s="102"/>
      <c r="H243" s="172"/>
      <c r="I243" s="172"/>
      <c r="J243" s="172"/>
      <c r="K243" s="29">
        <v>3731370.44</v>
      </c>
    </row>
    <row r="244" spans="2:11" ht="15.75">
      <c r="B244" s="27"/>
      <c r="C244" s="100"/>
      <c r="D244" s="100"/>
      <c r="E244" s="100"/>
      <c r="F244" s="100"/>
      <c r="G244" s="100"/>
      <c r="H244" s="100"/>
      <c r="I244" s="100"/>
      <c r="J244" s="100"/>
      <c r="K244" s="29"/>
    </row>
    <row r="245" spans="2:11" ht="15.75">
      <c r="B245" s="27"/>
      <c r="C245" s="104" t="s">
        <v>564</v>
      </c>
      <c r="D245" s="104"/>
      <c r="E245" s="104"/>
      <c r="F245" s="104"/>
      <c r="G245" s="104"/>
      <c r="H245" s="100"/>
      <c r="I245" s="100"/>
      <c r="J245" s="100"/>
      <c r="K245" s="29"/>
    </row>
    <row r="246" spans="2:11" ht="15.75">
      <c r="B246" s="27"/>
      <c r="C246" s="100" t="s">
        <v>895</v>
      </c>
      <c r="D246" s="100"/>
      <c r="E246" s="100"/>
      <c r="F246" s="100"/>
      <c r="G246" s="100"/>
      <c r="H246" s="183"/>
      <c r="I246" s="183"/>
      <c r="J246" s="183"/>
      <c r="K246" s="29">
        <v>165792861.16</v>
      </c>
    </row>
    <row r="247" spans="2:11" ht="15.75">
      <c r="B247" s="27"/>
      <c r="C247" s="100" t="s">
        <v>566</v>
      </c>
      <c r="D247" s="100"/>
      <c r="E247" s="100"/>
      <c r="F247" s="100"/>
      <c r="G247" s="100"/>
      <c r="H247" s="172"/>
      <c r="I247" s="172"/>
      <c r="J247" s="172"/>
      <c r="K247" s="29"/>
    </row>
    <row r="248" spans="2:11" ht="15.75">
      <c r="B248" s="27"/>
      <c r="C248" s="100"/>
      <c r="D248" s="100"/>
      <c r="E248" s="100"/>
      <c r="F248" s="100"/>
      <c r="G248" s="100"/>
      <c r="H248" s="106"/>
      <c r="I248" s="106"/>
      <c r="J248" s="106"/>
      <c r="K248" s="29"/>
    </row>
    <row r="249" spans="2:11" ht="15.75">
      <c r="B249" s="27"/>
      <c r="C249" s="102" t="s">
        <v>567</v>
      </c>
      <c r="D249" s="102"/>
      <c r="E249" s="102"/>
      <c r="F249" s="102"/>
      <c r="G249" s="102"/>
      <c r="H249" s="100"/>
      <c r="I249" s="100"/>
      <c r="J249" s="100"/>
      <c r="K249" s="30">
        <f>+K243+K246</f>
        <v>169524231.6</v>
      </c>
    </row>
    <row r="250" spans="2:11" ht="15.75">
      <c r="B250" s="27"/>
      <c r="C250" s="100"/>
      <c r="D250" s="100"/>
      <c r="E250" s="100"/>
      <c r="F250" s="100"/>
      <c r="G250" s="100"/>
      <c r="H250" s="100"/>
      <c r="I250" s="100"/>
      <c r="J250" s="100"/>
      <c r="K250" s="29"/>
    </row>
    <row r="251" spans="2:11" ht="15.75">
      <c r="B251" s="27"/>
      <c r="C251" s="104" t="s">
        <v>568</v>
      </c>
      <c r="D251" s="104"/>
      <c r="E251" s="104"/>
      <c r="F251" s="104"/>
      <c r="G251" s="104"/>
      <c r="H251" s="100"/>
      <c r="I251" s="100"/>
      <c r="J251" s="100"/>
      <c r="K251" s="29"/>
    </row>
    <row r="252" spans="2:11" ht="15.75">
      <c r="B252" s="27"/>
      <c r="C252" s="100" t="s">
        <v>1181</v>
      </c>
      <c r="D252" s="100"/>
      <c r="E252" s="100"/>
      <c r="F252" s="100"/>
      <c r="G252" s="100"/>
      <c r="H252" s="172"/>
      <c r="I252" s="172"/>
      <c r="J252" s="172"/>
      <c r="K252" s="29">
        <v>98396000.06</v>
      </c>
    </row>
    <row r="253" spans="2:11" ht="15.75">
      <c r="B253" s="27"/>
      <c r="C253" s="100"/>
      <c r="D253" s="100"/>
      <c r="E253" s="100"/>
      <c r="F253" s="100"/>
      <c r="G253" s="100"/>
      <c r="H253" s="106"/>
      <c r="I253" s="106"/>
      <c r="J253" s="106"/>
      <c r="K253" s="29">
        <v>0</v>
      </c>
    </row>
    <row r="254" spans="2:11" ht="15.75">
      <c r="B254" s="27"/>
      <c r="C254" s="100" t="s">
        <v>571</v>
      </c>
      <c r="D254" s="100"/>
      <c r="E254" s="100"/>
      <c r="F254" s="100"/>
      <c r="G254" s="100"/>
      <c r="H254" s="172"/>
      <c r="I254" s="172"/>
      <c r="J254" s="172"/>
      <c r="K254" s="29"/>
    </row>
    <row r="255" spans="2:11" ht="15.75">
      <c r="B255" s="27"/>
      <c r="C255" s="100" t="s">
        <v>572</v>
      </c>
      <c r="D255" s="100"/>
      <c r="E255" s="100"/>
      <c r="F255" s="100"/>
      <c r="G255" s="100"/>
      <c r="H255" s="106"/>
      <c r="I255" s="106"/>
      <c r="J255" s="106"/>
      <c r="K255" s="29"/>
    </row>
    <row r="256" spans="2:11" ht="15.75">
      <c r="B256" s="27"/>
      <c r="C256" s="100"/>
      <c r="D256" s="100"/>
      <c r="E256" s="100"/>
      <c r="F256" s="100"/>
      <c r="G256" s="100"/>
      <c r="H256" s="106"/>
      <c r="I256" s="106"/>
      <c r="J256" s="106"/>
      <c r="K256" s="29"/>
    </row>
    <row r="257" spans="2:11" ht="16.5" thickBot="1">
      <c r="B257" s="27"/>
      <c r="C257" s="102" t="s">
        <v>573</v>
      </c>
      <c r="D257" s="102"/>
      <c r="E257" s="102"/>
      <c r="F257" s="102"/>
      <c r="G257" s="102"/>
      <c r="H257" s="172"/>
      <c r="I257" s="172"/>
      <c r="J257" s="172"/>
      <c r="K257" s="31">
        <f>+K249-K252</f>
        <v>71128231.53999999</v>
      </c>
    </row>
    <row r="258" spans="2:11" ht="16.5" thickTop="1">
      <c r="B258" s="27"/>
      <c r="C258" s="32"/>
      <c r="D258" s="32"/>
      <c r="E258" s="32"/>
      <c r="F258" s="32"/>
      <c r="G258" s="32"/>
      <c r="H258" s="32"/>
      <c r="I258" s="32"/>
      <c r="J258" s="32"/>
      <c r="K258" s="33"/>
    </row>
    <row r="259" spans="2:11" ht="15.75">
      <c r="B259" s="27"/>
      <c r="C259" s="100"/>
      <c r="D259" s="100"/>
      <c r="E259" s="100"/>
      <c r="F259" s="100"/>
      <c r="G259" s="100"/>
      <c r="H259" s="100"/>
      <c r="I259" s="100"/>
      <c r="J259" s="100"/>
      <c r="K259" s="34"/>
    </row>
    <row r="260" spans="2:11" ht="15.75">
      <c r="B260" s="27"/>
      <c r="C260" s="100"/>
      <c r="D260" s="100"/>
      <c r="E260" s="100"/>
      <c r="F260" s="100"/>
      <c r="G260" s="100"/>
      <c r="H260" s="100"/>
      <c r="I260" s="100"/>
      <c r="J260" s="100"/>
      <c r="K260" s="28" t="s">
        <v>574</v>
      </c>
    </row>
    <row r="261" spans="2:11" ht="15.75">
      <c r="B261" s="27"/>
      <c r="C261" s="102" t="s">
        <v>575</v>
      </c>
      <c r="D261" s="102"/>
      <c r="E261" s="102"/>
      <c r="F261" s="102"/>
      <c r="G261" s="102"/>
      <c r="H261" s="172"/>
      <c r="I261" s="172"/>
      <c r="J261" s="172"/>
      <c r="K261" s="29">
        <v>71128231.54</v>
      </c>
    </row>
    <row r="262" spans="2:11" ht="15.75">
      <c r="B262" s="27"/>
      <c r="C262" s="102"/>
      <c r="D262" s="102"/>
      <c r="E262" s="102"/>
      <c r="F262" s="102"/>
      <c r="G262" s="102"/>
      <c r="H262" s="106"/>
      <c r="I262" s="106"/>
      <c r="J262" s="106"/>
      <c r="K262" s="29"/>
    </row>
    <row r="263" spans="2:11" ht="15.75">
      <c r="B263" s="27"/>
      <c r="C263" s="104" t="s">
        <v>564</v>
      </c>
      <c r="D263" s="104"/>
      <c r="E263" s="104"/>
      <c r="F263" s="104"/>
      <c r="G263" s="104"/>
      <c r="H263" s="100"/>
      <c r="I263" s="100"/>
      <c r="J263" s="100"/>
      <c r="K263" s="35"/>
    </row>
    <row r="264" spans="2:11" ht="15.75">
      <c r="B264" s="27"/>
      <c r="C264" s="100" t="s">
        <v>576</v>
      </c>
      <c r="D264" s="100"/>
      <c r="E264" s="100"/>
      <c r="F264" s="100"/>
      <c r="G264" s="100"/>
      <c r="H264" s="172"/>
      <c r="I264" s="172"/>
      <c r="J264" s="172"/>
      <c r="K264" s="29">
        <v>0</v>
      </c>
    </row>
    <row r="265" spans="2:11" ht="15.75">
      <c r="B265" s="27"/>
      <c r="C265" s="102" t="s">
        <v>567</v>
      </c>
      <c r="D265" s="102"/>
      <c r="E265" s="102"/>
      <c r="F265" s="102"/>
      <c r="G265" s="102"/>
      <c r="H265" s="187"/>
      <c r="I265" s="187"/>
      <c r="J265" s="187"/>
      <c r="K265" s="36">
        <f>SUM(K261:K264)</f>
        <v>71128231.54</v>
      </c>
    </row>
    <row r="266" spans="2:11" ht="15.75">
      <c r="B266" s="27"/>
      <c r="C266" s="100"/>
      <c r="D266" s="100"/>
      <c r="E266" s="100"/>
      <c r="F266" s="100"/>
      <c r="G266" s="100"/>
      <c r="H266" s="100"/>
      <c r="I266" s="100"/>
      <c r="J266" s="100"/>
      <c r="K266" s="35"/>
    </row>
    <row r="267" spans="2:11" ht="15.75">
      <c r="B267" s="27"/>
      <c r="C267" s="104" t="s">
        <v>568</v>
      </c>
      <c r="D267" s="104"/>
      <c r="E267" s="104"/>
      <c r="F267" s="104"/>
      <c r="G267" s="104"/>
      <c r="H267" s="100"/>
      <c r="I267" s="100"/>
      <c r="J267" s="100"/>
      <c r="K267" s="29"/>
    </row>
    <row r="268" spans="2:11" ht="15.75">
      <c r="B268" s="27"/>
      <c r="C268" s="100" t="s">
        <v>577</v>
      </c>
      <c r="D268" s="100"/>
      <c r="E268" s="100"/>
      <c r="F268" s="100"/>
      <c r="G268" s="100"/>
      <c r="H268" s="187"/>
      <c r="I268" s="187"/>
      <c r="J268" s="187"/>
      <c r="K268" s="29">
        <v>0</v>
      </c>
    </row>
    <row r="269" spans="2:11" ht="15.75">
      <c r="B269" s="27"/>
      <c r="C269" s="100"/>
      <c r="D269" s="100"/>
      <c r="E269" s="100"/>
      <c r="F269" s="100"/>
      <c r="G269" s="100"/>
      <c r="H269" s="113"/>
      <c r="I269" s="113"/>
      <c r="J269" s="113"/>
      <c r="K269" s="29"/>
    </row>
    <row r="270" spans="2:11" ht="16.5" thickBot="1">
      <c r="B270" s="27"/>
      <c r="C270" s="102" t="s">
        <v>573</v>
      </c>
      <c r="D270" s="102"/>
      <c r="E270" s="102"/>
      <c r="F270" s="102"/>
      <c r="G270" s="102"/>
      <c r="H270" s="100"/>
      <c r="I270" s="100"/>
      <c r="J270" s="100"/>
      <c r="K270" s="31">
        <f>SUM(K265-K268)</f>
        <v>71128231.54</v>
      </c>
    </row>
    <row r="271" spans="2:11" ht="17.25" thickBot="1" thickTop="1">
      <c r="B271" s="37"/>
      <c r="C271" s="38"/>
      <c r="D271" s="38"/>
      <c r="E271" s="38"/>
      <c r="F271" s="38"/>
      <c r="G271" s="38"/>
      <c r="H271" s="39"/>
      <c r="I271" s="39"/>
      <c r="J271" s="39"/>
      <c r="K271" s="40"/>
    </row>
    <row r="272" spans="2:11" ht="16.5" thickTop="1">
      <c r="B272" s="24"/>
      <c r="C272" s="41"/>
      <c r="D272" s="41"/>
      <c r="E272" s="41"/>
      <c r="F272" s="41"/>
      <c r="G272" s="41"/>
      <c r="H272" s="25"/>
      <c r="I272" s="25"/>
      <c r="J272" s="25"/>
      <c r="K272" s="42"/>
    </row>
    <row r="273" spans="2:11" ht="15.75">
      <c r="B273" s="27"/>
      <c r="C273" s="102"/>
      <c r="D273" s="102"/>
      <c r="E273" s="102"/>
      <c r="F273" s="102"/>
      <c r="G273" s="102"/>
      <c r="H273" s="100"/>
      <c r="I273" s="100"/>
      <c r="J273" s="100"/>
      <c r="K273" s="42"/>
    </row>
    <row r="274" spans="2:11" ht="15.75">
      <c r="B274" s="27"/>
      <c r="C274" s="102"/>
      <c r="D274" s="102"/>
      <c r="E274" s="102"/>
      <c r="F274" s="102"/>
      <c r="G274" s="102"/>
      <c r="H274" s="100"/>
      <c r="I274" s="100"/>
      <c r="J274" s="100"/>
      <c r="K274" s="43"/>
    </row>
    <row r="275" spans="2:11" ht="15.75">
      <c r="B275" s="154"/>
      <c r="C275" s="44" t="s">
        <v>1182</v>
      </c>
      <c r="D275" s="44"/>
      <c r="E275" s="118"/>
      <c r="F275" s="44" t="s">
        <v>579</v>
      </c>
      <c r="G275" s="184" t="s">
        <v>579</v>
      </c>
      <c r="H275" s="184"/>
      <c r="I275" s="119"/>
      <c r="J275" s="75" t="s">
        <v>580</v>
      </c>
      <c r="K275" s="120" t="s">
        <v>1192</v>
      </c>
    </row>
    <row r="276" spans="2:11" ht="15.75">
      <c r="B276" s="191" t="s">
        <v>581</v>
      </c>
      <c r="C276" s="185"/>
      <c r="D276" s="185"/>
      <c r="E276" s="106"/>
      <c r="F276" s="185" t="s">
        <v>582</v>
      </c>
      <c r="G276" s="185"/>
      <c r="H276" s="185"/>
      <c r="I276" s="100"/>
      <c r="J276" s="172" t="s">
        <v>583</v>
      </c>
      <c r="K276" s="188"/>
    </row>
    <row r="277" spans="2:11" ht="15.75">
      <c r="B277" s="27"/>
      <c r="C277" s="100"/>
      <c r="D277" s="100"/>
      <c r="E277" s="106"/>
      <c r="F277" s="106"/>
      <c r="G277" s="106"/>
      <c r="H277" s="106"/>
      <c r="I277" s="100"/>
      <c r="J277" s="106"/>
      <c r="K277" s="74"/>
    </row>
    <row r="278" spans="2:11" ht="15.75">
      <c r="B278" s="154"/>
      <c r="C278" s="159" t="s">
        <v>1183</v>
      </c>
      <c r="D278" s="159"/>
      <c r="E278" s="118"/>
      <c r="F278" s="44" t="s">
        <v>585</v>
      </c>
      <c r="G278" s="184" t="s">
        <v>585</v>
      </c>
      <c r="H278" s="184"/>
      <c r="I278" s="160"/>
      <c r="J278" s="69" t="s">
        <v>1176</v>
      </c>
      <c r="K278" s="46" t="s">
        <v>589</v>
      </c>
    </row>
    <row r="279" spans="2:11" ht="15.75">
      <c r="B279" s="191" t="s">
        <v>587</v>
      </c>
      <c r="C279" s="185"/>
      <c r="D279" s="185"/>
      <c r="E279" s="106"/>
      <c r="F279" s="189" t="s">
        <v>1177</v>
      </c>
      <c r="G279" s="189"/>
      <c r="H279" s="189"/>
      <c r="I279" s="64"/>
      <c r="J279" s="189" t="s">
        <v>588</v>
      </c>
      <c r="K279" s="190"/>
    </row>
    <row r="280" spans="2:11" ht="15.75">
      <c r="B280" s="27"/>
      <c r="C280" s="102"/>
      <c r="D280" s="102"/>
      <c r="E280" s="102"/>
      <c r="F280" s="102"/>
      <c r="G280" s="102"/>
      <c r="H280" s="100"/>
      <c r="I280" s="64"/>
      <c r="J280" s="100"/>
      <c r="K280" s="49"/>
    </row>
    <row r="281" spans="2:11" ht="15.75">
      <c r="B281" s="50"/>
      <c r="C281" s="51"/>
      <c r="D281" s="51"/>
      <c r="E281" s="51"/>
      <c r="F281" s="51"/>
      <c r="G281" s="51"/>
      <c r="H281" s="52"/>
      <c r="I281" s="53"/>
      <c r="J281" s="52"/>
      <c r="K281" s="54"/>
    </row>
  </sheetData>
  <protectedRanges>
    <protectedRange sqref="F275 J275" name="Rango1_2_1_3"/>
    <protectedRange sqref="C278" name="Rango1_2_1_1_1"/>
    <protectedRange sqref="J238:J240" name="Rango1_1_1"/>
    <protectedRange sqref="C275" name="Rango1_2_1_2_1"/>
    <protectedRange sqref="K275" name="Rango1_2_1_4_1_1"/>
    <protectedRange sqref="G275" name="Rango1_2_1_4"/>
    <protectedRange sqref="F278 J278" name="Rango1_2_1_1_2"/>
    <protectedRange sqref="G278" name="Rango1_2_1_1_1_1_1"/>
    <protectedRange sqref="K278" name="Rango1_2_1_1_4"/>
  </protectedRanges>
  <mergeCells count="25">
    <mergeCell ref="B279:D279"/>
    <mergeCell ref="B276:D276"/>
    <mergeCell ref="F279:H279"/>
    <mergeCell ref="J279:K279"/>
    <mergeCell ref="G275:H275"/>
    <mergeCell ref="G278:H278"/>
    <mergeCell ref="H265:J265"/>
    <mergeCell ref="H268:J268"/>
    <mergeCell ref="F276:H276"/>
    <mergeCell ref="J276:K276"/>
    <mergeCell ref="H252:J252"/>
    <mergeCell ref="H254:J254"/>
    <mergeCell ref="H257:J257"/>
    <mergeCell ref="H261:J261"/>
    <mergeCell ref="H264:J264"/>
    <mergeCell ref="B232:K232"/>
    <mergeCell ref="B233:K233"/>
    <mergeCell ref="H243:J243"/>
    <mergeCell ref="H246:J246"/>
    <mergeCell ref="H247:J247"/>
    <mergeCell ref="B2:I2"/>
    <mergeCell ref="B4:I4"/>
    <mergeCell ref="F221:I221"/>
    <mergeCell ref="F223:I223"/>
    <mergeCell ref="F224:I22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4BE4-44AC-4553-8BD9-D00D4C4B3267}">
  <dimension ref="B2:K74"/>
  <sheetViews>
    <sheetView workbookViewId="0" topLeftCell="A12">
      <selection activeCell="G71" sqref="G71:H71"/>
    </sheetView>
  </sheetViews>
  <sheetFormatPr defaultColWidth="11.421875" defaultRowHeight="15"/>
  <cols>
    <col min="1" max="1" width="1.8515625" style="129" customWidth="1"/>
    <col min="2" max="2" width="15.421875" style="129" customWidth="1"/>
    <col min="3" max="3" width="15.140625" style="129" customWidth="1"/>
    <col min="4" max="4" width="15.7109375" style="129" customWidth="1"/>
    <col min="5" max="5" width="11.28125" style="129" customWidth="1"/>
    <col min="6" max="6" width="11.421875" style="129" hidden="1" customWidth="1"/>
    <col min="7" max="9" width="18.00390625" style="129" customWidth="1"/>
    <col min="10" max="10" width="11.421875" style="129" hidden="1" customWidth="1"/>
    <col min="11" max="11" width="24.00390625" style="129" customWidth="1"/>
    <col min="12" max="256" width="9.140625" style="129" customWidth="1"/>
    <col min="257" max="257" width="1.8515625" style="129" customWidth="1"/>
    <col min="258" max="258" width="15.421875" style="129" customWidth="1"/>
    <col min="259" max="259" width="15.140625" style="129" customWidth="1"/>
    <col min="260" max="260" width="15.7109375" style="129" customWidth="1"/>
    <col min="261" max="261" width="11.28125" style="129" customWidth="1"/>
    <col min="262" max="262" width="11.421875" style="129" hidden="1" customWidth="1"/>
    <col min="263" max="265" width="18.00390625" style="129" customWidth="1"/>
    <col min="266" max="266" width="11.421875" style="129" hidden="1" customWidth="1"/>
    <col min="267" max="267" width="1.8515625" style="129" customWidth="1"/>
    <col min="268" max="512" width="9.140625" style="129" customWidth="1"/>
    <col min="513" max="513" width="1.8515625" style="129" customWidth="1"/>
    <col min="514" max="514" width="15.421875" style="129" customWidth="1"/>
    <col min="515" max="515" width="15.140625" style="129" customWidth="1"/>
    <col min="516" max="516" width="15.7109375" style="129" customWidth="1"/>
    <col min="517" max="517" width="11.28125" style="129" customWidth="1"/>
    <col min="518" max="518" width="11.421875" style="129" hidden="1" customWidth="1"/>
    <col min="519" max="521" width="18.00390625" style="129" customWidth="1"/>
    <col min="522" max="522" width="11.421875" style="129" hidden="1" customWidth="1"/>
    <col min="523" max="523" width="1.8515625" style="129" customWidth="1"/>
    <col min="524" max="768" width="9.140625" style="129" customWidth="1"/>
    <col min="769" max="769" width="1.8515625" style="129" customWidth="1"/>
    <col min="770" max="770" width="15.421875" style="129" customWidth="1"/>
    <col min="771" max="771" width="15.140625" style="129" customWidth="1"/>
    <col min="772" max="772" width="15.7109375" style="129" customWidth="1"/>
    <col min="773" max="773" width="11.28125" style="129" customWidth="1"/>
    <col min="774" max="774" width="11.421875" style="129" hidden="1" customWidth="1"/>
    <col min="775" max="777" width="18.00390625" style="129" customWidth="1"/>
    <col min="778" max="778" width="11.421875" style="129" hidden="1" customWidth="1"/>
    <col min="779" max="779" width="1.8515625" style="129" customWidth="1"/>
    <col min="780" max="1024" width="9.140625" style="129" customWidth="1"/>
    <col min="1025" max="1025" width="1.8515625" style="129" customWidth="1"/>
    <col min="1026" max="1026" width="15.421875" style="129" customWidth="1"/>
    <col min="1027" max="1027" width="15.140625" style="129" customWidth="1"/>
    <col min="1028" max="1028" width="15.7109375" style="129" customWidth="1"/>
    <col min="1029" max="1029" width="11.28125" style="129" customWidth="1"/>
    <col min="1030" max="1030" width="11.421875" style="129" hidden="1" customWidth="1"/>
    <col min="1031" max="1033" width="18.00390625" style="129" customWidth="1"/>
    <col min="1034" max="1034" width="11.421875" style="129" hidden="1" customWidth="1"/>
    <col min="1035" max="1035" width="1.8515625" style="129" customWidth="1"/>
    <col min="1036" max="1280" width="9.140625" style="129" customWidth="1"/>
    <col min="1281" max="1281" width="1.8515625" style="129" customWidth="1"/>
    <col min="1282" max="1282" width="15.421875" style="129" customWidth="1"/>
    <col min="1283" max="1283" width="15.140625" style="129" customWidth="1"/>
    <col min="1284" max="1284" width="15.7109375" style="129" customWidth="1"/>
    <col min="1285" max="1285" width="11.28125" style="129" customWidth="1"/>
    <col min="1286" max="1286" width="11.421875" style="129" hidden="1" customWidth="1"/>
    <col min="1287" max="1289" width="18.00390625" style="129" customWidth="1"/>
    <col min="1290" max="1290" width="11.421875" style="129" hidden="1" customWidth="1"/>
    <col min="1291" max="1291" width="1.8515625" style="129" customWidth="1"/>
    <col min="1292" max="1536" width="9.140625" style="129" customWidth="1"/>
    <col min="1537" max="1537" width="1.8515625" style="129" customWidth="1"/>
    <col min="1538" max="1538" width="15.421875" style="129" customWidth="1"/>
    <col min="1539" max="1539" width="15.140625" style="129" customWidth="1"/>
    <col min="1540" max="1540" width="15.7109375" style="129" customWidth="1"/>
    <col min="1541" max="1541" width="11.28125" style="129" customWidth="1"/>
    <col min="1542" max="1542" width="11.421875" style="129" hidden="1" customWidth="1"/>
    <col min="1543" max="1545" width="18.00390625" style="129" customWidth="1"/>
    <col min="1546" max="1546" width="11.421875" style="129" hidden="1" customWidth="1"/>
    <col min="1547" max="1547" width="1.8515625" style="129" customWidth="1"/>
    <col min="1548" max="1792" width="9.140625" style="129" customWidth="1"/>
    <col min="1793" max="1793" width="1.8515625" style="129" customWidth="1"/>
    <col min="1794" max="1794" width="15.421875" style="129" customWidth="1"/>
    <col min="1795" max="1795" width="15.140625" style="129" customWidth="1"/>
    <col min="1796" max="1796" width="15.7109375" style="129" customWidth="1"/>
    <col min="1797" max="1797" width="11.28125" style="129" customWidth="1"/>
    <col min="1798" max="1798" width="11.421875" style="129" hidden="1" customWidth="1"/>
    <col min="1799" max="1801" width="18.00390625" style="129" customWidth="1"/>
    <col min="1802" max="1802" width="11.421875" style="129" hidden="1" customWidth="1"/>
    <col min="1803" max="1803" width="1.8515625" style="129" customWidth="1"/>
    <col min="1804" max="2048" width="9.140625" style="129" customWidth="1"/>
    <col min="2049" max="2049" width="1.8515625" style="129" customWidth="1"/>
    <col min="2050" max="2050" width="15.421875" style="129" customWidth="1"/>
    <col min="2051" max="2051" width="15.140625" style="129" customWidth="1"/>
    <col min="2052" max="2052" width="15.7109375" style="129" customWidth="1"/>
    <col min="2053" max="2053" width="11.28125" style="129" customWidth="1"/>
    <col min="2054" max="2054" width="11.421875" style="129" hidden="1" customWidth="1"/>
    <col min="2055" max="2057" width="18.00390625" style="129" customWidth="1"/>
    <col min="2058" max="2058" width="11.421875" style="129" hidden="1" customWidth="1"/>
    <col min="2059" max="2059" width="1.8515625" style="129" customWidth="1"/>
    <col min="2060" max="2304" width="9.140625" style="129" customWidth="1"/>
    <col min="2305" max="2305" width="1.8515625" style="129" customWidth="1"/>
    <col min="2306" max="2306" width="15.421875" style="129" customWidth="1"/>
    <col min="2307" max="2307" width="15.140625" style="129" customWidth="1"/>
    <col min="2308" max="2308" width="15.7109375" style="129" customWidth="1"/>
    <col min="2309" max="2309" width="11.28125" style="129" customWidth="1"/>
    <col min="2310" max="2310" width="11.421875" style="129" hidden="1" customWidth="1"/>
    <col min="2311" max="2313" width="18.00390625" style="129" customWidth="1"/>
    <col min="2314" max="2314" width="11.421875" style="129" hidden="1" customWidth="1"/>
    <col min="2315" max="2315" width="1.8515625" style="129" customWidth="1"/>
    <col min="2316" max="2560" width="9.140625" style="129" customWidth="1"/>
    <col min="2561" max="2561" width="1.8515625" style="129" customWidth="1"/>
    <col min="2562" max="2562" width="15.421875" style="129" customWidth="1"/>
    <col min="2563" max="2563" width="15.140625" style="129" customWidth="1"/>
    <col min="2564" max="2564" width="15.7109375" style="129" customWidth="1"/>
    <col min="2565" max="2565" width="11.28125" style="129" customWidth="1"/>
    <col min="2566" max="2566" width="11.421875" style="129" hidden="1" customWidth="1"/>
    <col min="2567" max="2569" width="18.00390625" style="129" customWidth="1"/>
    <col min="2570" max="2570" width="11.421875" style="129" hidden="1" customWidth="1"/>
    <col min="2571" max="2571" width="1.8515625" style="129" customWidth="1"/>
    <col min="2572" max="2816" width="9.140625" style="129" customWidth="1"/>
    <col min="2817" max="2817" width="1.8515625" style="129" customWidth="1"/>
    <col min="2818" max="2818" width="15.421875" style="129" customWidth="1"/>
    <col min="2819" max="2819" width="15.140625" style="129" customWidth="1"/>
    <col min="2820" max="2820" width="15.7109375" style="129" customWidth="1"/>
    <col min="2821" max="2821" width="11.28125" style="129" customWidth="1"/>
    <col min="2822" max="2822" width="11.421875" style="129" hidden="1" customWidth="1"/>
    <col min="2823" max="2825" width="18.00390625" style="129" customWidth="1"/>
    <col min="2826" max="2826" width="11.421875" style="129" hidden="1" customWidth="1"/>
    <col min="2827" max="2827" width="1.8515625" style="129" customWidth="1"/>
    <col min="2828" max="3072" width="9.140625" style="129" customWidth="1"/>
    <col min="3073" max="3073" width="1.8515625" style="129" customWidth="1"/>
    <col min="3074" max="3074" width="15.421875" style="129" customWidth="1"/>
    <col min="3075" max="3075" width="15.140625" style="129" customWidth="1"/>
    <col min="3076" max="3076" width="15.7109375" style="129" customWidth="1"/>
    <col min="3077" max="3077" width="11.28125" style="129" customWidth="1"/>
    <col min="3078" max="3078" width="11.421875" style="129" hidden="1" customWidth="1"/>
    <col min="3079" max="3081" width="18.00390625" style="129" customWidth="1"/>
    <col min="3082" max="3082" width="11.421875" style="129" hidden="1" customWidth="1"/>
    <col min="3083" max="3083" width="1.8515625" style="129" customWidth="1"/>
    <col min="3084" max="3328" width="9.140625" style="129" customWidth="1"/>
    <col min="3329" max="3329" width="1.8515625" style="129" customWidth="1"/>
    <col min="3330" max="3330" width="15.421875" style="129" customWidth="1"/>
    <col min="3331" max="3331" width="15.140625" style="129" customWidth="1"/>
    <col min="3332" max="3332" width="15.7109375" style="129" customWidth="1"/>
    <col min="3333" max="3333" width="11.28125" style="129" customWidth="1"/>
    <col min="3334" max="3334" width="11.421875" style="129" hidden="1" customWidth="1"/>
    <col min="3335" max="3337" width="18.00390625" style="129" customWidth="1"/>
    <col min="3338" max="3338" width="11.421875" style="129" hidden="1" customWidth="1"/>
    <col min="3339" max="3339" width="1.8515625" style="129" customWidth="1"/>
    <col min="3340" max="3584" width="9.140625" style="129" customWidth="1"/>
    <col min="3585" max="3585" width="1.8515625" style="129" customWidth="1"/>
    <col min="3586" max="3586" width="15.421875" style="129" customWidth="1"/>
    <col min="3587" max="3587" width="15.140625" style="129" customWidth="1"/>
    <col min="3588" max="3588" width="15.7109375" style="129" customWidth="1"/>
    <col min="3589" max="3589" width="11.28125" style="129" customWidth="1"/>
    <col min="3590" max="3590" width="11.421875" style="129" hidden="1" customWidth="1"/>
    <col min="3591" max="3593" width="18.00390625" style="129" customWidth="1"/>
    <col min="3594" max="3594" width="11.421875" style="129" hidden="1" customWidth="1"/>
    <col min="3595" max="3595" width="1.8515625" style="129" customWidth="1"/>
    <col min="3596" max="3840" width="9.140625" style="129" customWidth="1"/>
    <col min="3841" max="3841" width="1.8515625" style="129" customWidth="1"/>
    <col min="3842" max="3842" width="15.421875" style="129" customWidth="1"/>
    <col min="3843" max="3843" width="15.140625" style="129" customWidth="1"/>
    <col min="3844" max="3844" width="15.7109375" style="129" customWidth="1"/>
    <col min="3845" max="3845" width="11.28125" style="129" customWidth="1"/>
    <col min="3846" max="3846" width="11.421875" style="129" hidden="1" customWidth="1"/>
    <col min="3847" max="3849" width="18.00390625" style="129" customWidth="1"/>
    <col min="3850" max="3850" width="11.421875" style="129" hidden="1" customWidth="1"/>
    <col min="3851" max="3851" width="1.8515625" style="129" customWidth="1"/>
    <col min="3852" max="4096" width="9.140625" style="129" customWidth="1"/>
    <col min="4097" max="4097" width="1.8515625" style="129" customWidth="1"/>
    <col min="4098" max="4098" width="15.421875" style="129" customWidth="1"/>
    <col min="4099" max="4099" width="15.140625" style="129" customWidth="1"/>
    <col min="4100" max="4100" width="15.7109375" style="129" customWidth="1"/>
    <col min="4101" max="4101" width="11.28125" style="129" customWidth="1"/>
    <col min="4102" max="4102" width="11.421875" style="129" hidden="1" customWidth="1"/>
    <col min="4103" max="4105" width="18.00390625" style="129" customWidth="1"/>
    <col min="4106" max="4106" width="11.421875" style="129" hidden="1" customWidth="1"/>
    <col min="4107" max="4107" width="1.8515625" style="129" customWidth="1"/>
    <col min="4108" max="4352" width="9.140625" style="129" customWidth="1"/>
    <col min="4353" max="4353" width="1.8515625" style="129" customWidth="1"/>
    <col min="4354" max="4354" width="15.421875" style="129" customWidth="1"/>
    <col min="4355" max="4355" width="15.140625" style="129" customWidth="1"/>
    <col min="4356" max="4356" width="15.7109375" style="129" customWidth="1"/>
    <col min="4357" max="4357" width="11.28125" style="129" customWidth="1"/>
    <col min="4358" max="4358" width="11.421875" style="129" hidden="1" customWidth="1"/>
    <col min="4359" max="4361" width="18.00390625" style="129" customWidth="1"/>
    <col min="4362" max="4362" width="11.421875" style="129" hidden="1" customWidth="1"/>
    <col min="4363" max="4363" width="1.8515625" style="129" customWidth="1"/>
    <col min="4364" max="4608" width="9.140625" style="129" customWidth="1"/>
    <col min="4609" max="4609" width="1.8515625" style="129" customWidth="1"/>
    <col min="4610" max="4610" width="15.421875" style="129" customWidth="1"/>
    <col min="4611" max="4611" width="15.140625" style="129" customWidth="1"/>
    <col min="4612" max="4612" width="15.7109375" style="129" customWidth="1"/>
    <col min="4613" max="4613" width="11.28125" style="129" customWidth="1"/>
    <col min="4614" max="4614" width="11.421875" style="129" hidden="1" customWidth="1"/>
    <col min="4615" max="4617" width="18.00390625" style="129" customWidth="1"/>
    <col min="4618" max="4618" width="11.421875" style="129" hidden="1" customWidth="1"/>
    <col min="4619" max="4619" width="1.8515625" style="129" customWidth="1"/>
    <col min="4620" max="4864" width="9.140625" style="129" customWidth="1"/>
    <col min="4865" max="4865" width="1.8515625" style="129" customWidth="1"/>
    <col min="4866" max="4866" width="15.421875" style="129" customWidth="1"/>
    <col min="4867" max="4867" width="15.140625" style="129" customWidth="1"/>
    <col min="4868" max="4868" width="15.7109375" style="129" customWidth="1"/>
    <col min="4869" max="4869" width="11.28125" style="129" customWidth="1"/>
    <col min="4870" max="4870" width="11.421875" style="129" hidden="1" customWidth="1"/>
    <col min="4871" max="4873" width="18.00390625" style="129" customWidth="1"/>
    <col min="4874" max="4874" width="11.421875" style="129" hidden="1" customWidth="1"/>
    <col min="4875" max="4875" width="1.8515625" style="129" customWidth="1"/>
    <col min="4876" max="5120" width="9.140625" style="129" customWidth="1"/>
    <col min="5121" max="5121" width="1.8515625" style="129" customWidth="1"/>
    <col min="5122" max="5122" width="15.421875" style="129" customWidth="1"/>
    <col min="5123" max="5123" width="15.140625" style="129" customWidth="1"/>
    <col min="5124" max="5124" width="15.7109375" style="129" customWidth="1"/>
    <col min="5125" max="5125" width="11.28125" style="129" customWidth="1"/>
    <col min="5126" max="5126" width="11.421875" style="129" hidden="1" customWidth="1"/>
    <col min="5127" max="5129" width="18.00390625" style="129" customWidth="1"/>
    <col min="5130" max="5130" width="11.421875" style="129" hidden="1" customWidth="1"/>
    <col min="5131" max="5131" width="1.8515625" style="129" customWidth="1"/>
    <col min="5132" max="5376" width="9.140625" style="129" customWidth="1"/>
    <col min="5377" max="5377" width="1.8515625" style="129" customWidth="1"/>
    <col min="5378" max="5378" width="15.421875" style="129" customWidth="1"/>
    <col min="5379" max="5379" width="15.140625" style="129" customWidth="1"/>
    <col min="5380" max="5380" width="15.7109375" style="129" customWidth="1"/>
    <col min="5381" max="5381" width="11.28125" style="129" customWidth="1"/>
    <col min="5382" max="5382" width="11.421875" style="129" hidden="1" customWidth="1"/>
    <col min="5383" max="5385" width="18.00390625" style="129" customWidth="1"/>
    <col min="5386" max="5386" width="11.421875" style="129" hidden="1" customWidth="1"/>
    <col min="5387" max="5387" width="1.8515625" style="129" customWidth="1"/>
    <col min="5388" max="5632" width="9.140625" style="129" customWidth="1"/>
    <col min="5633" max="5633" width="1.8515625" style="129" customWidth="1"/>
    <col min="5634" max="5634" width="15.421875" style="129" customWidth="1"/>
    <col min="5635" max="5635" width="15.140625" style="129" customWidth="1"/>
    <col min="5636" max="5636" width="15.7109375" style="129" customWidth="1"/>
    <col min="5637" max="5637" width="11.28125" style="129" customWidth="1"/>
    <col min="5638" max="5638" width="11.421875" style="129" hidden="1" customWidth="1"/>
    <col min="5639" max="5641" width="18.00390625" style="129" customWidth="1"/>
    <col min="5642" max="5642" width="11.421875" style="129" hidden="1" customWidth="1"/>
    <col min="5643" max="5643" width="1.8515625" style="129" customWidth="1"/>
    <col min="5644" max="5888" width="9.140625" style="129" customWidth="1"/>
    <col min="5889" max="5889" width="1.8515625" style="129" customWidth="1"/>
    <col min="5890" max="5890" width="15.421875" style="129" customWidth="1"/>
    <col min="5891" max="5891" width="15.140625" style="129" customWidth="1"/>
    <col min="5892" max="5892" width="15.7109375" style="129" customWidth="1"/>
    <col min="5893" max="5893" width="11.28125" style="129" customWidth="1"/>
    <col min="5894" max="5894" width="11.421875" style="129" hidden="1" customWidth="1"/>
    <col min="5895" max="5897" width="18.00390625" style="129" customWidth="1"/>
    <col min="5898" max="5898" width="11.421875" style="129" hidden="1" customWidth="1"/>
    <col min="5899" max="5899" width="1.8515625" style="129" customWidth="1"/>
    <col min="5900" max="6144" width="9.140625" style="129" customWidth="1"/>
    <col min="6145" max="6145" width="1.8515625" style="129" customWidth="1"/>
    <col min="6146" max="6146" width="15.421875" style="129" customWidth="1"/>
    <col min="6147" max="6147" width="15.140625" style="129" customWidth="1"/>
    <col min="6148" max="6148" width="15.7109375" style="129" customWidth="1"/>
    <col min="6149" max="6149" width="11.28125" style="129" customWidth="1"/>
    <col min="6150" max="6150" width="11.421875" style="129" hidden="1" customWidth="1"/>
    <col min="6151" max="6153" width="18.00390625" style="129" customWidth="1"/>
    <col min="6154" max="6154" width="11.421875" style="129" hidden="1" customWidth="1"/>
    <col min="6155" max="6155" width="1.8515625" style="129" customWidth="1"/>
    <col min="6156" max="6400" width="9.140625" style="129" customWidth="1"/>
    <col min="6401" max="6401" width="1.8515625" style="129" customWidth="1"/>
    <col min="6402" max="6402" width="15.421875" style="129" customWidth="1"/>
    <col min="6403" max="6403" width="15.140625" style="129" customWidth="1"/>
    <col min="6404" max="6404" width="15.7109375" style="129" customWidth="1"/>
    <col min="6405" max="6405" width="11.28125" style="129" customWidth="1"/>
    <col min="6406" max="6406" width="11.421875" style="129" hidden="1" customWidth="1"/>
    <col min="6407" max="6409" width="18.00390625" style="129" customWidth="1"/>
    <col min="6410" max="6410" width="11.421875" style="129" hidden="1" customWidth="1"/>
    <col min="6411" max="6411" width="1.8515625" style="129" customWidth="1"/>
    <col min="6412" max="6656" width="9.140625" style="129" customWidth="1"/>
    <col min="6657" max="6657" width="1.8515625" style="129" customWidth="1"/>
    <col min="6658" max="6658" width="15.421875" style="129" customWidth="1"/>
    <col min="6659" max="6659" width="15.140625" style="129" customWidth="1"/>
    <col min="6660" max="6660" width="15.7109375" style="129" customWidth="1"/>
    <col min="6661" max="6661" width="11.28125" style="129" customWidth="1"/>
    <col min="6662" max="6662" width="11.421875" style="129" hidden="1" customWidth="1"/>
    <col min="6663" max="6665" width="18.00390625" style="129" customWidth="1"/>
    <col min="6666" max="6666" width="11.421875" style="129" hidden="1" customWidth="1"/>
    <col min="6667" max="6667" width="1.8515625" style="129" customWidth="1"/>
    <col min="6668" max="6912" width="9.140625" style="129" customWidth="1"/>
    <col min="6913" max="6913" width="1.8515625" style="129" customWidth="1"/>
    <col min="6914" max="6914" width="15.421875" style="129" customWidth="1"/>
    <col min="6915" max="6915" width="15.140625" style="129" customWidth="1"/>
    <col min="6916" max="6916" width="15.7109375" style="129" customWidth="1"/>
    <col min="6917" max="6917" width="11.28125" style="129" customWidth="1"/>
    <col min="6918" max="6918" width="11.421875" style="129" hidden="1" customWidth="1"/>
    <col min="6919" max="6921" width="18.00390625" style="129" customWidth="1"/>
    <col min="6922" max="6922" width="11.421875" style="129" hidden="1" customWidth="1"/>
    <col min="6923" max="6923" width="1.8515625" style="129" customWidth="1"/>
    <col min="6924" max="7168" width="9.140625" style="129" customWidth="1"/>
    <col min="7169" max="7169" width="1.8515625" style="129" customWidth="1"/>
    <col min="7170" max="7170" width="15.421875" style="129" customWidth="1"/>
    <col min="7171" max="7171" width="15.140625" style="129" customWidth="1"/>
    <col min="7172" max="7172" width="15.7109375" style="129" customWidth="1"/>
    <col min="7173" max="7173" width="11.28125" style="129" customWidth="1"/>
    <col min="7174" max="7174" width="11.421875" style="129" hidden="1" customWidth="1"/>
    <col min="7175" max="7177" width="18.00390625" style="129" customWidth="1"/>
    <col min="7178" max="7178" width="11.421875" style="129" hidden="1" customWidth="1"/>
    <col min="7179" max="7179" width="1.8515625" style="129" customWidth="1"/>
    <col min="7180" max="7424" width="9.140625" style="129" customWidth="1"/>
    <col min="7425" max="7425" width="1.8515625" style="129" customWidth="1"/>
    <col min="7426" max="7426" width="15.421875" style="129" customWidth="1"/>
    <col min="7427" max="7427" width="15.140625" style="129" customWidth="1"/>
    <col min="7428" max="7428" width="15.7109375" style="129" customWidth="1"/>
    <col min="7429" max="7429" width="11.28125" style="129" customWidth="1"/>
    <col min="7430" max="7430" width="11.421875" style="129" hidden="1" customWidth="1"/>
    <col min="7431" max="7433" width="18.00390625" style="129" customWidth="1"/>
    <col min="7434" max="7434" width="11.421875" style="129" hidden="1" customWidth="1"/>
    <col min="7435" max="7435" width="1.8515625" style="129" customWidth="1"/>
    <col min="7436" max="7680" width="9.140625" style="129" customWidth="1"/>
    <col min="7681" max="7681" width="1.8515625" style="129" customWidth="1"/>
    <col min="7682" max="7682" width="15.421875" style="129" customWidth="1"/>
    <col min="7683" max="7683" width="15.140625" style="129" customWidth="1"/>
    <col min="7684" max="7684" width="15.7109375" style="129" customWidth="1"/>
    <col min="7685" max="7685" width="11.28125" style="129" customWidth="1"/>
    <col min="7686" max="7686" width="11.421875" style="129" hidden="1" customWidth="1"/>
    <col min="7687" max="7689" width="18.00390625" style="129" customWidth="1"/>
    <col min="7690" max="7690" width="11.421875" style="129" hidden="1" customWidth="1"/>
    <col min="7691" max="7691" width="1.8515625" style="129" customWidth="1"/>
    <col min="7692" max="7936" width="9.140625" style="129" customWidth="1"/>
    <col min="7937" max="7937" width="1.8515625" style="129" customWidth="1"/>
    <col min="7938" max="7938" width="15.421875" style="129" customWidth="1"/>
    <col min="7939" max="7939" width="15.140625" style="129" customWidth="1"/>
    <col min="7940" max="7940" width="15.7109375" style="129" customWidth="1"/>
    <col min="7941" max="7941" width="11.28125" style="129" customWidth="1"/>
    <col min="7942" max="7942" width="11.421875" style="129" hidden="1" customWidth="1"/>
    <col min="7943" max="7945" width="18.00390625" style="129" customWidth="1"/>
    <col min="7946" max="7946" width="11.421875" style="129" hidden="1" customWidth="1"/>
    <col min="7947" max="7947" width="1.8515625" style="129" customWidth="1"/>
    <col min="7948" max="8192" width="9.140625" style="129" customWidth="1"/>
    <col min="8193" max="8193" width="1.8515625" style="129" customWidth="1"/>
    <col min="8194" max="8194" width="15.421875" style="129" customWidth="1"/>
    <col min="8195" max="8195" width="15.140625" style="129" customWidth="1"/>
    <col min="8196" max="8196" width="15.7109375" style="129" customWidth="1"/>
    <col min="8197" max="8197" width="11.28125" style="129" customWidth="1"/>
    <col min="8198" max="8198" width="11.421875" style="129" hidden="1" customWidth="1"/>
    <col min="8199" max="8201" width="18.00390625" style="129" customWidth="1"/>
    <col min="8202" max="8202" width="11.421875" style="129" hidden="1" customWidth="1"/>
    <col min="8203" max="8203" width="1.8515625" style="129" customWidth="1"/>
    <col min="8204" max="8448" width="9.140625" style="129" customWidth="1"/>
    <col min="8449" max="8449" width="1.8515625" style="129" customWidth="1"/>
    <col min="8450" max="8450" width="15.421875" style="129" customWidth="1"/>
    <col min="8451" max="8451" width="15.140625" style="129" customWidth="1"/>
    <col min="8452" max="8452" width="15.7109375" style="129" customWidth="1"/>
    <col min="8453" max="8453" width="11.28125" style="129" customWidth="1"/>
    <col min="8454" max="8454" width="11.421875" style="129" hidden="1" customWidth="1"/>
    <col min="8455" max="8457" width="18.00390625" style="129" customWidth="1"/>
    <col min="8458" max="8458" width="11.421875" style="129" hidden="1" customWidth="1"/>
    <col min="8459" max="8459" width="1.8515625" style="129" customWidth="1"/>
    <col min="8460" max="8704" width="9.140625" style="129" customWidth="1"/>
    <col min="8705" max="8705" width="1.8515625" style="129" customWidth="1"/>
    <col min="8706" max="8706" width="15.421875" style="129" customWidth="1"/>
    <col min="8707" max="8707" width="15.140625" style="129" customWidth="1"/>
    <col min="8708" max="8708" width="15.7109375" style="129" customWidth="1"/>
    <col min="8709" max="8709" width="11.28125" style="129" customWidth="1"/>
    <col min="8710" max="8710" width="11.421875" style="129" hidden="1" customWidth="1"/>
    <col min="8711" max="8713" width="18.00390625" style="129" customWidth="1"/>
    <col min="8714" max="8714" width="11.421875" style="129" hidden="1" customWidth="1"/>
    <col min="8715" max="8715" width="1.8515625" style="129" customWidth="1"/>
    <col min="8716" max="8960" width="9.140625" style="129" customWidth="1"/>
    <col min="8961" max="8961" width="1.8515625" style="129" customWidth="1"/>
    <col min="8962" max="8962" width="15.421875" style="129" customWidth="1"/>
    <col min="8963" max="8963" width="15.140625" style="129" customWidth="1"/>
    <col min="8964" max="8964" width="15.7109375" style="129" customWidth="1"/>
    <col min="8965" max="8965" width="11.28125" style="129" customWidth="1"/>
    <col min="8966" max="8966" width="11.421875" style="129" hidden="1" customWidth="1"/>
    <col min="8967" max="8969" width="18.00390625" style="129" customWidth="1"/>
    <col min="8970" max="8970" width="11.421875" style="129" hidden="1" customWidth="1"/>
    <col min="8971" max="8971" width="1.8515625" style="129" customWidth="1"/>
    <col min="8972" max="9216" width="9.140625" style="129" customWidth="1"/>
    <col min="9217" max="9217" width="1.8515625" style="129" customWidth="1"/>
    <col min="9218" max="9218" width="15.421875" style="129" customWidth="1"/>
    <col min="9219" max="9219" width="15.140625" style="129" customWidth="1"/>
    <col min="9220" max="9220" width="15.7109375" style="129" customWidth="1"/>
    <col min="9221" max="9221" width="11.28125" style="129" customWidth="1"/>
    <col min="9222" max="9222" width="11.421875" style="129" hidden="1" customWidth="1"/>
    <col min="9223" max="9225" width="18.00390625" style="129" customWidth="1"/>
    <col min="9226" max="9226" width="11.421875" style="129" hidden="1" customWidth="1"/>
    <col min="9227" max="9227" width="1.8515625" style="129" customWidth="1"/>
    <col min="9228" max="9472" width="9.140625" style="129" customWidth="1"/>
    <col min="9473" max="9473" width="1.8515625" style="129" customWidth="1"/>
    <col min="9474" max="9474" width="15.421875" style="129" customWidth="1"/>
    <col min="9475" max="9475" width="15.140625" style="129" customWidth="1"/>
    <col min="9476" max="9476" width="15.7109375" style="129" customWidth="1"/>
    <col min="9477" max="9477" width="11.28125" style="129" customWidth="1"/>
    <col min="9478" max="9478" width="11.421875" style="129" hidden="1" customWidth="1"/>
    <col min="9479" max="9481" width="18.00390625" style="129" customWidth="1"/>
    <col min="9482" max="9482" width="11.421875" style="129" hidden="1" customWidth="1"/>
    <col min="9483" max="9483" width="1.8515625" style="129" customWidth="1"/>
    <col min="9484" max="9728" width="9.140625" style="129" customWidth="1"/>
    <col min="9729" max="9729" width="1.8515625" style="129" customWidth="1"/>
    <col min="9730" max="9730" width="15.421875" style="129" customWidth="1"/>
    <col min="9731" max="9731" width="15.140625" style="129" customWidth="1"/>
    <col min="9732" max="9732" width="15.7109375" style="129" customWidth="1"/>
    <col min="9733" max="9733" width="11.28125" style="129" customWidth="1"/>
    <col min="9734" max="9734" width="11.421875" style="129" hidden="1" customWidth="1"/>
    <col min="9735" max="9737" width="18.00390625" style="129" customWidth="1"/>
    <col min="9738" max="9738" width="11.421875" style="129" hidden="1" customWidth="1"/>
    <col min="9739" max="9739" width="1.8515625" style="129" customWidth="1"/>
    <col min="9740" max="9984" width="9.140625" style="129" customWidth="1"/>
    <col min="9985" max="9985" width="1.8515625" style="129" customWidth="1"/>
    <col min="9986" max="9986" width="15.421875" style="129" customWidth="1"/>
    <col min="9987" max="9987" width="15.140625" style="129" customWidth="1"/>
    <col min="9988" max="9988" width="15.7109375" style="129" customWidth="1"/>
    <col min="9989" max="9989" width="11.28125" style="129" customWidth="1"/>
    <col min="9990" max="9990" width="11.421875" style="129" hidden="1" customWidth="1"/>
    <col min="9991" max="9993" width="18.00390625" style="129" customWidth="1"/>
    <col min="9994" max="9994" width="11.421875" style="129" hidden="1" customWidth="1"/>
    <col min="9995" max="9995" width="1.8515625" style="129" customWidth="1"/>
    <col min="9996" max="10240" width="9.140625" style="129" customWidth="1"/>
    <col min="10241" max="10241" width="1.8515625" style="129" customWidth="1"/>
    <col min="10242" max="10242" width="15.421875" style="129" customWidth="1"/>
    <col min="10243" max="10243" width="15.140625" style="129" customWidth="1"/>
    <col min="10244" max="10244" width="15.7109375" style="129" customWidth="1"/>
    <col min="10245" max="10245" width="11.28125" style="129" customWidth="1"/>
    <col min="10246" max="10246" width="11.421875" style="129" hidden="1" customWidth="1"/>
    <col min="10247" max="10249" width="18.00390625" style="129" customWidth="1"/>
    <col min="10250" max="10250" width="11.421875" style="129" hidden="1" customWidth="1"/>
    <col min="10251" max="10251" width="1.8515625" style="129" customWidth="1"/>
    <col min="10252" max="10496" width="9.140625" style="129" customWidth="1"/>
    <col min="10497" max="10497" width="1.8515625" style="129" customWidth="1"/>
    <col min="10498" max="10498" width="15.421875" style="129" customWidth="1"/>
    <col min="10499" max="10499" width="15.140625" style="129" customWidth="1"/>
    <col min="10500" max="10500" width="15.7109375" style="129" customWidth="1"/>
    <col min="10501" max="10501" width="11.28125" style="129" customWidth="1"/>
    <col min="10502" max="10502" width="11.421875" style="129" hidden="1" customWidth="1"/>
    <col min="10503" max="10505" width="18.00390625" style="129" customWidth="1"/>
    <col min="10506" max="10506" width="11.421875" style="129" hidden="1" customWidth="1"/>
    <col min="10507" max="10507" width="1.8515625" style="129" customWidth="1"/>
    <col min="10508" max="10752" width="9.140625" style="129" customWidth="1"/>
    <col min="10753" max="10753" width="1.8515625" style="129" customWidth="1"/>
    <col min="10754" max="10754" width="15.421875" style="129" customWidth="1"/>
    <col min="10755" max="10755" width="15.140625" style="129" customWidth="1"/>
    <col min="10756" max="10756" width="15.7109375" style="129" customWidth="1"/>
    <col min="10757" max="10757" width="11.28125" style="129" customWidth="1"/>
    <col min="10758" max="10758" width="11.421875" style="129" hidden="1" customWidth="1"/>
    <col min="10759" max="10761" width="18.00390625" style="129" customWidth="1"/>
    <col min="10762" max="10762" width="11.421875" style="129" hidden="1" customWidth="1"/>
    <col min="10763" max="10763" width="1.8515625" style="129" customWidth="1"/>
    <col min="10764" max="11008" width="9.140625" style="129" customWidth="1"/>
    <col min="11009" max="11009" width="1.8515625" style="129" customWidth="1"/>
    <col min="11010" max="11010" width="15.421875" style="129" customWidth="1"/>
    <col min="11011" max="11011" width="15.140625" style="129" customWidth="1"/>
    <col min="11012" max="11012" width="15.7109375" style="129" customWidth="1"/>
    <col min="11013" max="11013" width="11.28125" style="129" customWidth="1"/>
    <col min="11014" max="11014" width="11.421875" style="129" hidden="1" customWidth="1"/>
    <col min="11015" max="11017" width="18.00390625" style="129" customWidth="1"/>
    <col min="11018" max="11018" width="11.421875" style="129" hidden="1" customWidth="1"/>
    <col min="11019" max="11019" width="1.8515625" style="129" customWidth="1"/>
    <col min="11020" max="11264" width="9.140625" style="129" customWidth="1"/>
    <col min="11265" max="11265" width="1.8515625" style="129" customWidth="1"/>
    <col min="11266" max="11266" width="15.421875" style="129" customWidth="1"/>
    <col min="11267" max="11267" width="15.140625" style="129" customWidth="1"/>
    <col min="11268" max="11268" width="15.7109375" style="129" customWidth="1"/>
    <col min="11269" max="11269" width="11.28125" style="129" customWidth="1"/>
    <col min="11270" max="11270" width="11.421875" style="129" hidden="1" customWidth="1"/>
    <col min="11271" max="11273" width="18.00390625" style="129" customWidth="1"/>
    <col min="11274" max="11274" width="11.421875" style="129" hidden="1" customWidth="1"/>
    <col min="11275" max="11275" width="1.8515625" style="129" customWidth="1"/>
    <col min="11276" max="11520" width="9.140625" style="129" customWidth="1"/>
    <col min="11521" max="11521" width="1.8515625" style="129" customWidth="1"/>
    <col min="11522" max="11522" width="15.421875" style="129" customWidth="1"/>
    <col min="11523" max="11523" width="15.140625" style="129" customWidth="1"/>
    <col min="11524" max="11524" width="15.7109375" style="129" customWidth="1"/>
    <col min="11525" max="11525" width="11.28125" style="129" customWidth="1"/>
    <col min="11526" max="11526" width="11.421875" style="129" hidden="1" customWidth="1"/>
    <col min="11527" max="11529" width="18.00390625" style="129" customWidth="1"/>
    <col min="11530" max="11530" width="11.421875" style="129" hidden="1" customWidth="1"/>
    <col min="11531" max="11531" width="1.8515625" style="129" customWidth="1"/>
    <col min="11532" max="11776" width="9.140625" style="129" customWidth="1"/>
    <col min="11777" max="11777" width="1.8515625" style="129" customWidth="1"/>
    <col min="11778" max="11778" width="15.421875" style="129" customWidth="1"/>
    <col min="11779" max="11779" width="15.140625" style="129" customWidth="1"/>
    <col min="11780" max="11780" width="15.7109375" style="129" customWidth="1"/>
    <col min="11781" max="11781" width="11.28125" style="129" customWidth="1"/>
    <col min="11782" max="11782" width="11.421875" style="129" hidden="1" customWidth="1"/>
    <col min="11783" max="11785" width="18.00390625" style="129" customWidth="1"/>
    <col min="11786" max="11786" width="11.421875" style="129" hidden="1" customWidth="1"/>
    <col min="11787" max="11787" width="1.8515625" style="129" customWidth="1"/>
    <col min="11788" max="12032" width="9.140625" style="129" customWidth="1"/>
    <col min="12033" max="12033" width="1.8515625" style="129" customWidth="1"/>
    <col min="12034" max="12034" width="15.421875" style="129" customWidth="1"/>
    <col min="12035" max="12035" width="15.140625" style="129" customWidth="1"/>
    <col min="12036" max="12036" width="15.7109375" style="129" customWidth="1"/>
    <col min="12037" max="12037" width="11.28125" style="129" customWidth="1"/>
    <col min="12038" max="12038" width="11.421875" style="129" hidden="1" customWidth="1"/>
    <col min="12039" max="12041" width="18.00390625" style="129" customWidth="1"/>
    <col min="12042" max="12042" width="11.421875" style="129" hidden="1" customWidth="1"/>
    <col min="12043" max="12043" width="1.8515625" style="129" customWidth="1"/>
    <col min="12044" max="12288" width="9.140625" style="129" customWidth="1"/>
    <col min="12289" max="12289" width="1.8515625" style="129" customWidth="1"/>
    <col min="12290" max="12290" width="15.421875" style="129" customWidth="1"/>
    <col min="12291" max="12291" width="15.140625" style="129" customWidth="1"/>
    <col min="12292" max="12292" width="15.7109375" style="129" customWidth="1"/>
    <col min="12293" max="12293" width="11.28125" style="129" customWidth="1"/>
    <col min="12294" max="12294" width="11.421875" style="129" hidden="1" customWidth="1"/>
    <col min="12295" max="12297" width="18.00390625" style="129" customWidth="1"/>
    <col min="12298" max="12298" width="11.421875" style="129" hidden="1" customWidth="1"/>
    <col min="12299" max="12299" width="1.8515625" style="129" customWidth="1"/>
    <col min="12300" max="12544" width="9.140625" style="129" customWidth="1"/>
    <col min="12545" max="12545" width="1.8515625" style="129" customWidth="1"/>
    <col min="12546" max="12546" width="15.421875" style="129" customWidth="1"/>
    <col min="12547" max="12547" width="15.140625" style="129" customWidth="1"/>
    <col min="12548" max="12548" width="15.7109375" style="129" customWidth="1"/>
    <col min="12549" max="12549" width="11.28125" style="129" customWidth="1"/>
    <col min="12550" max="12550" width="11.421875" style="129" hidden="1" customWidth="1"/>
    <col min="12551" max="12553" width="18.00390625" style="129" customWidth="1"/>
    <col min="12554" max="12554" width="11.421875" style="129" hidden="1" customWidth="1"/>
    <col min="12555" max="12555" width="1.8515625" style="129" customWidth="1"/>
    <col min="12556" max="12800" width="9.140625" style="129" customWidth="1"/>
    <col min="12801" max="12801" width="1.8515625" style="129" customWidth="1"/>
    <col min="12802" max="12802" width="15.421875" style="129" customWidth="1"/>
    <col min="12803" max="12803" width="15.140625" style="129" customWidth="1"/>
    <col min="12804" max="12804" width="15.7109375" style="129" customWidth="1"/>
    <col min="12805" max="12805" width="11.28125" style="129" customWidth="1"/>
    <col min="12806" max="12806" width="11.421875" style="129" hidden="1" customWidth="1"/>
    <col min="12807" max="12809" width="18.00390625" style="129" customWidth="1"/>
    <col min="12810" max="12810" width="11.421875" style="129" hidden="1" customWidth="1"/>
    <col min="12811" max="12811" width="1.8515625" style="129" customWidth="1"/>
    <col min="12812" max="13056" width="9.140625" style="129" customWidth="1"/>
    <col min="13057" max="13057" width="1.8515625" style="129" customWidth="1"/>
    <col min="13058" max="13058" width="15.421875" style="129" customWidth="1"/>
    <col min="13059" max="13059" width="15.140625" style="129" customWidth="1"/>
    <col min="13060" max="13060" width="15.7109375" style="129" customWidth="1"/>
    <col min="13061" max="13061" width="11.28125" style="129" customWidth="1"/>
    <col min="13062" max="13062" width="11.421875" style="129" hidden="1" customWidth="1"/>
    <col min="13063" max="13065" width="18.00390625" style="129" customWidth="1"/>
    <col min="13066" max="13066" width="11.421875" style="129" hidden="1" customWidth="1"/>
    <col min="13067" max="13067" width="1.8515625" style="129" customWidth="1"/>
    <col min="13068" max="13312" width="9.140625" style="129" customWidth="1"/>
    <col min="13313" max="13313" width="1.8515625" style="129" customWidth="1"/>
    <col min="13314" max="13314" width="15.421875" style="129" customWidth="1"/>
    <col min="13315" max="13315" width="15.140625" style="129" customWidth="1"/>
    <col min="13316" max="13316" width="15.7109375" style="129" customWidth="1"/>
    <col min="13317" max="13317" width="11.28125" style="129" customWidth="1"/>
    <col min="13318" max="13318" width="11.421875" style="129" hidden="1" customWidth="1"/>
    <col min="13319" max="13321" width="18.00390625" style="129" customWidth="1"/>
    <col min="13322" max="13322" width="11.421875" style="129" hidden="1" customWidth="1"/>
    <col min="13323" max="13323" width="1.8515625" style="129" customWidth="1"/>
    <col min="13324" max="13568" width="9.140625" style="129" customWidth="1"/>
    <col min="13569" max="13569" width="1.8515625" style="129" customWidth="1"/>
    <col min="13570" max="13570" width="15.421875" style="129" customWidth="1"/>
    <col min="13571" max="13571" width="15.140625" style="129" customWidth="1"/>
    <col min="13572" max="13572" width="15.7109375" style="129" customWidth="1"/>
    <col min="13573" max="13573" width="11.28125" style="129" customWidth="1"/>
    <col min="13574" max="13574" width="11.421875" style="129" hidden="1" customWidth="1"/>
    <col min="13575" max="13577" width="18.00390625" style="129" customWidth="1"/>
    <col min="13578" max="13578" width="11.421875" style="129" hidden="1" customWidth="1"/>
    <col min="13579" max="13579" width="1.8515625" style="129" customWidth="1"/>
    <col min="13580" max="13824" width="9.140625" style="129" customWidth="1"/>
    <col min="13825" max="13825" width="1.8515625" style="129" customWidth="1"/>
    <col min="13826" max="13826" width="15.421875" style="129" customWidth="1"/>
    <col min="13827" max="13827" width="15.140625" style="129" customWidth="1"/>
    <col min="13828" max="13828" width="15.7109375" style="129" customWidth="1"/>
    <col min="13829" max="13829" width="11.28125" style="129" customWidth="1"/>
    <col min="13830" max="13830" width="11.421875" style="129" hidden="1" customWidth="1"/>
    <col min="13831" max="13833" width="18.00390625" style="129" customWidth="1"/>
    <col min="13834" max="13834" width="11.421875" style="129" hidden="1" customWidth="1"/>
    <col min="13835" max="13835" width="1.8515625" style="129" customWidth="1"/>
    <col min="13836" max="14080" width="9.140625" style="129" customWidth="1"/>
    <col min="14081" max="14081" width="1.8515625" style="129" customWidth="1"/>
    <col min="14082" max="14082" width="15.421875" style="129" customWidth="1"/>
    <col min="14083" max="14083" width="15.140625" style="129" customWidth="1"/>
    <col min="14084" max="14084" width="15.7109375" style="129" customWidth="1"/>
    <col min="14085" max="14085" width="11.28125" style="129" customWidth="1"/>
    <col min="14086" max="14086" width="11.421875" style="129" hidden="1" customWidth="1"/>
    <col min="14087" max="14089" width="18.00390625" style="129" customWidth="1"/>
    <col min="14090" max="14090" width="11.421875" style="129" hidden="1" customWidth="1"/>
    <col min="14091" max="14091" width="1.8515625" style="129" customWidth="1"/>
    <col min="14092" max="14336" width="9.140625" style="129" customWidth="1"/>
    <col min="14337" max="14337" width="1.8515625" style="129" customWidth="1"/>
    <col min="14338" max="14338" width="15.421875" style="129" customWidth="1"/>
    <col min="14339" max="14339" width="15.140625" style="129" customWidth="1"/>
    <col min="14340" max="14340" width="15.7109375" style="129" customWidth="1"/>
    <col min="14341" max="14341" width="11.28125" style="129" customWidth="1"/>
    <col min="14342" max="14342" width="11.421875" style="129" hidden="1" customWidth="1"/>
    <col min="14343" max="14345" width="18.00390625" style="129" customWidth="1"/>
    <col min="14346" max="14346" width="11.421875" style="129" hidden="1" customWidth="1"/>
    <col min="14347" max="14347" width="1.8515625" style="129" customWidth="1"/>
    <col min="14348" max="14592" width="9.140625" style="129" customWidth="1"/>
    <col min="14593" max="14593" width="1.8515625" style="129" customWidth="1"/>
    <col min="14594" max="14594" width="15.421875" style="129" customWidth="1"/>
    <col min="14595" max="14595" width="15.140625" style="129" customWidth="1"/>
    <col min="14596" max="14596" width="15.7109375" style="129" customWidth="1"/>
    <col min="14597" max="14597" width="11.28125" style="129" customWidth="1"/>
    <col min="14598" max="14598" width="11.421875" style="129" hidden="1" customWidth="1"/>
    <col min="14599" max="14601" width="18.00390625" style="129" customWidth="1"/>
    <col min="14602" max="14602" width="11.421875" style="129" hidden="1" customWidth="1"/>
    <col min="14603" max="14603" width="1.8515625" style="129" customWidth="1"/>
    <col min="14604" max="14848" width="9.140625" style="129" customWidth="1"/>
    <col min="14849" max="14849" width="1.8515625" style="129" customWidth="1"/>
    <col min="14850" max="14850" width="15.421875" style="129" customWidth="1"/>
    <col min="14851" max="14851" width="15.140625" style="129" customWidth="1"/>
    <col min="14852" max="14852" width="15.7109375" style="129" customWidth="1"/>
    <col min="14853" max="14853" width="11.28125" style="129" customWidth="1"/>
    <col min="14854" max="14854" width="11.421875" style="129" hidden="1" customWidth="1"/>
    <col min="14855" max="14857" width="18.00390625" style="129" customWidth="1"/>
    <col min="14858" max="14858" width="11.421875" style="129" hidden="1" customWidth="1"/>
    <col min="14859" max="14859" width="1.8515625" style="129" customWidth="1"/>
    <col min="14860" max="15104" width="9.140625" style="129" customWidth="1"/>
    <col min="15105" max="15105" width="1.8515625" style="129" customWidth="1"/>
    <col min="15106" max="15106" width="15.421875" style="129" customWidth="1"/>
    <col min="15107" max="15107" width="15.140625" style="129" customWidth="1"/>
    <col min="15108" max="15108" width="15.7109375" style="129" customWidth="1"/>
    <col min="15109" max="15109" width="11.28125" style="129" customWidth="1"/>
    <col min="15110" max="15110" width="11.421875" style="129" hidden="1" customWidth="1"/>
    <col min="15111" max="15113" width="18.00390625" style="129" customWidth="1"/>
    <col min="15114" max="15114" width="11.421875" style="129" hidden="1" customWidth="1"/>
    <col min="15115" max="15115" width="1.8515625" style="129" customWidth="1"/>
    <col min="15116" max="15360" width="9.140625" style="129" customWidth="1"/>
    <col min="15361" max="15361" width="1.8515625" style="129" customWidth="1"/>
    <col min="15362" max="15362" width="15.421875" style="129" customWidth="1"/>
    <col min="15363" max="15363" width="15.140625" style="129" customWidth="1"/>
    <col min="15364" max="15364" width="15.7109375" style="129" customWidth="1"/>
    <col min="15365" max="15365" width="11.28125" style="129" customWidth="1"/>
    <col min="15366" max="15366" width="11.421875" style="129" hidden="1" customWidth="1"/>
    <col min="15367" max="15369" width="18.00390625" style="129" customWidth="1"/>
    <col min="15370" max="15370" width="11.421875" style="129" hidden="1" customWidth="1"/>
    <col min="15371" max="15371" width="1.8515625" style="129" customWidth="1"/>
    <col min="15372" max="15616" width="9.140625" style="129" customWidth="1"/>
    <col min="15617" max="15617" width="1.8515625" style="129" customWidth="1"/>
    <col min="15618" max="15618" width="15.421875" style="129" customWidth="1"/>
    <col min="15619" max="15619" width="15.140625" style="129" customWidth="1"/>
    <col min="15620" max="15620" width="15.7109375" style="129" customWidth="1"/>
    <col min="15621" max="15621" width="11.28125" style="129" customWidth="1"/>
    <col min="15622" max="15622" width="11.421875" style="129" hidden="1" customWidth="1"/>
    <col min="15623" max="15625" width="18.00390625" style="129" customWidth="1"/>
    <col min="15626" max="15626" width="11.421875" style="129" hidden="1" customWidth="1"/>
    <col min="15627" max="15627" width="1.8515625" style="129" customWidth="1"/>
    <col min="15628" max="15872" width="9.140625" style="129" customWidth="1"/>
    <col min="15873" max="15873" width="1.8515625" style="129" customWidth="1"/>
    <col min="15874" max="15874" width="15.421875" style="129" customWidth="1"/>
    <col min="15875" max="15875" width="15.140625" style="129" customWidth="1"/>
    <col min="15876" max="15876" width="15.7109375" style="129" customWidth="1"/>
    <col min="15877" max="15877" width="11.28125" style="129" customWidth="1"/>
    <col min="15878" max="15878" width="11.421875" style="129" hidden="1" customWidth="1"/>
    <col min="15879" max="15881" width="18.00390625" style="129" customWidth="1"/>
    <col min="15882" max="15882" width="11.421875" style="129" hidden="1" customWidth="1"/>
    <col min="15883" max="15883" width="1.8515625" style="129" customWidth="1"/>
    <col min="15884" max="16128" width="9.140625" style="129" customWidth="1"/>
    <col min="16129" max="16129" width="1.8515625" style="129" customWidth="1"/>
    <col min="16130" max="16130" width="15.421875" style="129" customWidth="1"/>
    <col min="16131" max="16131" width="15.140625" style="129" customWidth="1"/>
    <col min="16132" max="16132" width="15.7109375" style="129" customWidth="1"/>
    <col min="16133" max="16133" width="11.28125" style="129" customWidth="1"/>
    <col min="16134" max="16134" width="11.421875" style="129" hidden="1" customWidth="1"/>
    <col min="16135" max="16137" width="18.00390625" style="129" customWidth="1"/>
    <col min="16138" max="16138" width="11.421875" style="129" hidden="1" customWidth="1"/>
    <col min="16139" max="16139" width="1.8515625" style="129" customWidth="1"/>
    <col min="16140" max="16384" width="9.140625" style="129" customWidth="1"/>
  </cols>
  <sheetData>
    <row r="2" spans="2:9" ht="15">
      <c r="B2" s="173" t="s">
        <v>0</v>
      </c>
      <c r="C2" s="174"/>
      <c r="D2" s="174"/>
      <c r="E2" s="174"/>
      <c r="F2" s="174"/>
      <c r="G2" s="174"/>
      <c r="H2" s="174"/>
      <c r="I2" s="174"/>
    </row>
    <row r="3" ht="15" hidden="1"/>
    <row r="4" spans="2:9" ht="15">
      <c r="B4" s="175" t="s">
        <v>1198</v>
      </c>
      <c r="C4" s="174"/>
      <c r="D4" s="174"/>
      <c r="E4" s="174"/>
      <c r="F4" s="174"/>
      <c r="G4" s="174"/>
      <c r="H4" s="174"/>
      <c r="I4" s="17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44866</v>
      </c>
      <c r="C8" s="3">
        <v>0</v>
      </c>
      <c r="D8" s="3" t="s">
        <v>9</v>
      </c>
      <c r="E8" s="3"/>
      <c r="G8" s="4">
        <v>226559006.02</v>
      </c>
      <c r="H8" s="4">
        <v>0</v>
      </c>
      <c r="I8" s="4">
        <v>226559006.02</v>
      </c>
    </row>
    <row r="9" spans="2:9" ht="25.5">
      <c r="B9" s="2">
        <v>44868</v>
      </c>
      <c r="C9" s="3">
        <v>50102</v>
      </c>
      <c r="D9" s="3" t="s">
        <v>1199</v>
      </c>
      <c r="E9" s="3" t="s">
        <v>1200</v>
      </c>
      <c r="G9" s="4">
        <v>1116624.4</v>
      </c>
      <c r="H9" s="4">
        <v>0</v>
      </c>
      <c r="I9" s="4">
        <v>227675630.42</v>
      </c>
    </row>
    <row r="10" spans="2:9" ht="25.5">
      <c r="B10" s="2">
        <v>44875</v>
      </c>
      <c r="C10" s="3">
        <v>50499</v>
      </c>
      <c r="D10" s="3" t="s">
        <v>1201</v>
      </c>
      <c r="E10" s="3" t="s">
        <v>1202</v>
      </c>
      <c r="G10" s="4">
        <v>1076670.91</v>
      </c>
      <c r="H10" s="4">
        <v>0</v>
      </c>
      <c r="I10" s="4">
        <v>228752301.33</v>
      </c>
    </row>
    <row r="11" spans="2:9" ht="63.75">
      <c r="B11" s="2">
        <v>44882</v>
      </c>
      <c r="C11" s="3">
        <v>50808</v>
      </c>
      <c r="D11" s="3" t="s">
        <v>1203</v>
      </c>
      <c r="E11" s="3" t="s">
        <v>1204</v>
      </c>
      <c r="G11" s="4">
        <v>1108990.66</v>
      </c>
      <c r="H11" s="4">
        <v>0</v>
      </c>
      <c r="I11" s="4">
        <v>229861291.99</v>
      </c>
    </row>
    <row r="12" spans="2:9" ht="25.5">
      <c r="B12" s="2">
        <v>44890</v>
      </c>
      <c r="C12" s="3">
        <v>51192</v>
      </c>
      <c r="D12" s="3" t="s">
        <v>1205</v>
      </c>
      <c r="E12" s="3" t="s">
        <v>1206</v>
      </c>
      <c r="G12" s="4">
        <v>1011179.08</v>
      </c>
      <c r="H12" s="4">
        <v>0</v>
      </c>
      <c r="I12" s="4">
        <v>230872471.07</v>
      </c>
    </row>
    <row r="14" spans="6:9" ht="15">
      <c r="F14" s="176" t="s">
        <v>1207</v>
      </c>
      <c r="G14" s="174"/>
      <c r="H14" s="174"/>
      <c r="I14" s="174"/>
    </row>
    <row r="16" spans="6:9" ht="15">
      <c r="F16" s="176" t="s">
        <v>1208</v>
      </c>
      <c r="G16" s="174"/>
      <c r="H16" s="174"/>
      <c r="I16" s="174"/>
    </row>
    <row r="17" spans="6:9" ht="15">
      <c r="F17" s="176" t="s">
        <v>1209</v>
      </c>
      <c r="G17" s="174"/>
      <c r="H17" s="174"/>
      <c r="I17" s="174"/>
    </row>
    <row r="21" spans="2:11" ht="15.75">
      <c r="B21" s="6"/>
      <c r="C21" s="7" t="s">
        <v>1210</v>
      </c>
      <c r="D21" s="8"/>
      <c r="E21" s="8"/>
      <c r="F21" s="8"/>
      <c r="G21" s="8"/>
      <c r="H21" s="8"/>
      <c r="I21" s="8"/>
      <c r="J21" s="8"/>
      <c r="K21" s="9"/>
    </row>
    <row r="22" spans="2:11" ht="15.75">
      <c r="B22" s="10"/>
      <c r="C22" s="80"/>
      <c r="D22" s="80"/>
      <c r="E22" s="80"/>
      <c r="F22" s="80"/>
      <c r="G22" s="80"/>
      <c r="H22" s="80"/>
      <c r="I22" s="80"/>
      <c r="J22" s="80"/>
      <c r="K22" s="11"/>
    </row>
    <row r="23" spans="2:11" ht="15.75">
      <c r="B23" s="10"/>
      <c r="C23" s="80"/>
      <c r="D23" s="80"/>
      <c r="E23" s="80"/>
      <c r="F23" s="80"/>
      <c r="G23" s="80"/>
      <c r="H23" s="80"/>
      <c r="I23" s="80"/>
      <c r="J23" s="80"/>
      <c r="K23" s="11"/>
    </row>
    <row r="24" spans="2:11" ht="15.75">
      <c r="B24" s="10"/>
      <c r="C24" s="80"/>
      <c r="D24" s="80"/>
      <c r="E24" s="80"/>
      <c r="F24" s="80"/>
      <c r="G24" s="80"/>
      <c r="H24" s="80"/>
      <c r="I24" s="80"/>
      <c r="J24" s="80"/>
      <c r="K24" s="11"/>
    </row>
    <row r="25" spans="2:11" ht="15.75">
      <c r="B25" s="10"/>
      <c r="C25" s="80"/>
      <c r="D25" s="80"/>
      <c r="E25" s="80"/>
      <c r="F25" s="80"/>
      <c r="G25" s="80"/>
      <c r="H25" s="80"/>
      <c r="I25" s="80"/>
      <c r="J25" s="80"/>
      <c r="K25" s="11"/>
    </row>
    <row r="26" spans="2:11" ht="15.75">
      <c r="B26" s="10"/>
      <c r="C26" s="80"/>
      <c r="D26" s="80"/>
      <c r="E26" s="80"/>
      <c r="F26" s="80"/>
      <c r="G26" s="80"/>
      <c r="H26" s="80"/>
      <c r="I26" s="80"/>
      <c r="J26" s="80"/>
      <c r="K26" s="11"/>
    </row>
    <row r="27" spans="2:11" ht="15.75">
      <c r="B27" s="177" t="s">
        <v>552</v>
      </c>
      <c r="C27" s="178"/>
      <c r="D27" s="178"/>
      <c r="E27" s="178"/>
      <c r="F27" s="178"/>
      <c r="G27" s="178"/>
      <c r="H27" s="178"/>
      <c r="I27" s="178"/>
      <c r="J27" s="178"/>
      <c r="K27" s="179"/>
    </row>
    <row r="28" spans="2:11" ht="15">
      <c r="B28" s="180" t="s">
        <v>1211</v>
      </c>
      <c r="C28" s="181"/>
      <c r="D28" s="181"/>
      <c r="E28" s="181"/>
      <c r="F28" s="181"/>
      <c r="G28" s="181"/>
      <c r="H28" s="181"/>
      <c r="I28" s="181"/>
      <c r="J28" s="181"/>
      <c r="K28" s="182"/>
    </row>
    <row r="29" spans="2:11" ht="15.75">
      <c r="B29" s="12" t="s">
        <v>1212</v>
      </c>
      <c r="C29" s="84"/>
      <c r="D29" s="84"/>
      <c r="E29" s="84"/>
      <c r="F29" s="84"/>
      <c r="G29" s="84"/>
      <c r="H29" s="84"/>
      <c r="I29" s="84"/>
      <c r="J29" s="84"/>
      <c r="K29" s="13"/>
    </row>
    <row r="30" spans="2:11" ht="15.75">
      <c r="B30" s="10"/>
      <c r="C30" s="86" t="s">
        <v>554</v>
      </c>
      <c r="D30" s="86"/>
      <c r="E30" s="86"/>
      <c r="F30" s="86"/>
      <c r="G30" s="86"/>
      <c r="H30" s="86"/>
      <c r="I30" s="86"/>
      <c r="J30" s="86"/>
      <c r="K30" s="14"/>
    </row>
    <row r="31" spans="2:11" ht="15.75">
      <c r="B31" s="10"/>
      <c r="C31" s="88" t="s">
        <v>1213</v>
      </c>
      <c r="D31" s="88"/>
      <c r="E31" s="89"/>
      <c r="F31" s="89"/>
      <c r="G31" s="89"/>
      <c r="H31" s="89"/>
      <c r="I31" s="88" t="s">
        <v>556</v>
      </c>
      <c r="J31" s="88"/>
      <c r="K31" s="168">
        <v>2117001000</v>
      </c>
    </row>
    <row r="32" spans="2:11" ht="15.75">
      <c r="B32" s="10"/>
      <c r="C32" s="91" t="s">
        <v>558</v>
      </c>
      <c r="D32" s="16" t="s">
        <v>559</v>
      </c>
      <c r="E32" s="17"/>
      <c r="F32" s="18"/>
      <c r="G32" s="19"/>
      <c r="H32" s="20"/>
      <c r="I32" s="91"/>
      <c r="J32" s="92"/>
      <c r="K32" s="21"/>
    </row>
    <row r="33" spans="2:11" ht="15.75">
      <c r="B33" s="10"/>
      <c r="C33" s="91" t="s">
        <v>560</v>
      </c>
      <c r="D33" s="94"/>
      <c r="E33" s="95"/>
      <c r="F33" s="92"/>
      <c r="G33" s="19"/>
      <c r="H33" s="91" t="s">
        <v>1214</v>
      </c>
      <c r="I33" s="91"/>
      <c r="J33" s="92"/>
      <c r="K33" s="22"/>
    </row>
    <row r="34" spans="2:11" ht="16.5" thickBot="1">
      <c r="B34" s="10"/>
      <c r="C34" s="91"/>
      <c r="D34" s="94"/>
      <c r="E34" s="95"/>
      <c r="F34" s="92"/>
      <c r="G34" s="23"/>
      <c r="H34" s="91"/>
      <c r="I34" s="91"/>
      <c r="J34" s="92"/>
      <c r="K34" s="22"/>
    </row>
    <row r="35" spans="2:11" ht="16.5" thickTop="1">
      <c r="B35" s="24"/>
      <c r="C35" s="25"/>
      <c r="D35" s="25"/>
      <c r="E35" s="25"/>
      <c r="F35" s="25"/>
      <c r="G35" s="25"/>
      <c r="H35" s="25"/>
      <c r="I35" s="25"/>
      <c r="J35" s="25"/>
      <c r="K35" s="26"/>
    </row>
    <row r="36" spans="2:11" ht="15.75">
      <c r="B36" s="27"/>
      <c r="C36" s="100"/>
      <c r="D36" s="100"/>
      <c r="E36" s="100"/>
      <c r="F36" s="100"/>
      <c r="G36" s="100"/>
      <c r="H36" s="100"/>
      <c r="I36" s="100"/>
      <c r="J36" s="100"/>
      <c r="K36" s="28" t="s">
        <v>562</v>
      </c>
    </row>
    <row r="37" spans="2:11" ht="15.75">
      <c r="B37" s="27"/>
      <c r="C37" s="102" t="s">
        <v>563</v>
      </c>
      <c r="D37" s="102"/>
      <c r="E37" s="102"/>
      <c r="F37" s="102"/>
      <c r="G37" s="102"/>
      <c r="H37" s="172"/>
      <c r="I37" s="172"/>
      <c r="J37" s="172"/>
      <c r="K37" s="169">
        <v>226559006.02</v>
      </c>
    </row>
    <row r="38" spans="2:11" ht="15.75">
      <c r="B38" s="27"/>
      <c r="C38" s="100"/>
      <c r="D38" s="100"/>
      <c r="E38" s="100"/>
      <c r="F38" s="100"/>
      <c r="G38" s="100"/>
      <c r="H38" s="100"/>
      <c r="I38" s="100"/>
      <c r="J38" s="100"/>
      <c r="K38" s="29"/>
    </row>
    <row r="39" spans="2:11" ht="15.75">
      <c r="B39" s="27"/>
      <c r="C39" s="104" t="s">
        <v>564</v>
      </c>
      <c r="D39" s="104"/>
      <c r="E39" s="104"/>
      <c r="F39" s="104"/>
      <c r="G39" s="104"/>
      <c r="H39" s="100"/>
      <c r="I39" s="100"/>
      <c r="J39" s="100"/>
      <c r="K39" s="29"/>
    </row>
    <row r="40" spans="2:11" ht="15.75">
      <c r="B40" s="27"/>
      <c r="C40" s="100" t="s">
        <v>895</v>
      </c>
      <c r="D40" s="100"/>
      <c r="E40" s="100"/>
      <c r="F40" s="100"/>
      <c r="G40" s="100"/>
      <c r="H40" s="183"/>
      <c r="I40" s="183"/>
      <c r="J40" s="183"/>
      <c r="K40" s="29">
        <v>4313465.05</v>
      </c>
    </row>
    <row r="41" spans="2:11" ht="15.75">
      <c r="B41" s="27"/>
      <c r="C41" s="100" t="s">
        <v>566</v>
      </c>
      <c r="D41" s="100"/>
      <c r="E41" s="100"/>
      <c r="F41" s="100"/>
      <c r="G41" s="100"/>
      <c r="H41" s="172"/>
      <c r="I41" s="172"/>
      <c r="J41" s="172"/>
      <c r="K41" s="29"/>
    </row>
    <row r="42" spans="2:11" ht="15.75">
      <c r="B42" s="27"/>
      <c r="C42" s="100"/>
      <c r="D42" s="100"/>
      <c r="E42" s="100"/>
      <c r="F42" s="100"/>
      <c r="G42" s="100"/>
      <c r="H42" s="135"/>
      <c r="I42" s="135"/>
      <c r="J42" s="135"/>
      <c r="K42" s="29"/>
    </row>
    <row r="43" spans="2:11" ht="15.75">
      <c r="B43" s="27"/>
      <c r="C43" s="102" t="s">
        <v>567</v>
      </c>
      <c r="D43" s="102"/>
      <c r="E43" s="102"/>
      <c r="F43" s="102"/>
      <c r="G43" s="102"/>
      <c r="H43" s="100"/>
      <c r="I43" s="100"/>
      <c r="J43" s="100"/>
      <c r="K43" s="30">
        <f>+K37+K40+K41</f>
        <v>230872471.07000002</v>
      </c>
    </row>
    <row r="44" spans="2:11" ht="15.75">
      <c r="B44" s="27"/>
      <c r="C44" s="100"/>
      <c r="D44" s="100"/>
      <c r="E44" s="100"/>
      <c r="F44" s="100"/>
      <c r="G44" s="100"/>
      <c r="H44" s="100"/>
      <c r="I44" s="100"/>
      <c r="J44" s="100"/>
      <c r="K44" s="29"/>
    </row>
    <row r="45" spans="2:11" ht="15.75">
      <c r="B45" s="27"/>
      <c r="C45" s="104" t="s">
        <v>568</v>
      </c>
      <c r="D45" s="104"/>
      <c r="E45" s="104"/>
      <c r="F45" s="104"/>
      <c r="G45" s="104"/>
      <c r="H45" s="100"/>
      <c r="I45" s="100"/>
      <c r="J45" s="100"/>
      <c r="K45" s="29"/>
    </row>
    <row r="46" spans="2:11" ht="15.75">
      <c r="B46" s="27"/>
      <c r="C46" s="100" t="s">
        <v>879</v>
      </c>
      <c r="D46" s="100"/>
      <c r="E46" s="100"/>
      <c r="F46" s="100"/>
      <c r="G46" s="100"/>
      <c r="H46" s="172"/>
      <c r="I46" s="172"/>
      <c r="J46" s="172"/>
      <c r="K46" s="29"/>
    </row>
    <row r="47" spans="2:11" ht="15.75">
      <c r="B47" s="27"/>
      <c r="C47" s="100" t="s">
        <v>570</v>
      </c>
      <c r="D47" s="100"/>
      <c r="E47" s="100"/>
      <c r="F47" s="100"/>
      <c r="G47" s="100"/>
      <c r="H47" s="135"/>
      <c r="I47" s="135"/>
      <c r="J47" s="135"/>
      <c r="K47" s="29">
        <v>0</v>
      </c>
    </row>
    <row r="48" spans="2:11" ht="15.75">
      <c r="B48" s="27"/>
      <c r="C48" s="100" t="s">
        <v>571</v>
      </c>
      <c r="D48" s="100"/>
      <c r="E48" s="100"/>
      <c r="F48" s="100"/>
      <c r="G48" s="100"/>
      <c r="H48" s="172"/>
      <c r="I48" s="172"/>
      <c r="J48" s="172"/>
      <c r="K48" s="29"/>
    </row>
    <row r="49" spans="2:11" ht="15.75">
      <c r="B49" s="27"/>
      <c r="C49" s="100" t="s">
        <v>572</v>
      </c>
      <c r="D49" s="100"/>
      <c r="E49" s="100"/>
      <c r="F49" s="100"/>
      <c r="G49" s="100"/>
      <c r="H49" s="135"/>
      <c r="I49" s="135"/>
      <c r="J49" s="135"/>
      <c r="K49" s="29"/>
    </row>
    <row r="50" spans="2:11" ht="15.75">
      <c r="B50" s="27"/>
      <c r="C50" s="100"/>
      <c r="D50" s="100"/>
      <c r="E50" s="100"/>
      <c r="F50" s="100"/>
      <c r="G50" s="100"/>
      <c r="H50" s="135"/>
      <c r="I50" s="135"/>
      <c r="J50" s="135"/>
      <c r="K50" s="29"/>
    </row>
    <row r="51" spans="2:11" ht="16.5" thickBot="1">
      <c r="B51" s="27"/>
      <c r="C51" s="102" t="s">
        <v>573</v>
      </c>
      <c r="D51" s="102"/>
      <c r="E51" s="102"/>
      <c r="F51" s="102"/>
      <c r="G51" s="102"/>
      <c r="H51" s="172"/>
      <c r="I51" s="172"/>
      <c r="J51" s="172"/>
      <c r="K51" s="31">
        <f>+K43-K47</f>
        <v>230872471.07000002</v>
      </c>
    </row>
    <row r="52" spans="2:11" ht="16.5" thickTop="1">
      <c r="B52" s="27"/>
      <c r="C52" s="32"/>
      <c r="D52" s="32"/>
      <c r="E52" s="32"/>
      <c r="F52" s="32"/>
      <c r="G52" s="32"/>
      <c r="H52" s="32"/>
      <c r="I52" s="32"/>
      <c r="J52" s="32"/>
      <c r="K52" s="33"/>
    </row>
    <row r="53" spans="2:11" ht="15.75">
      <c r="B53" s="27"/>
      <c r="C53" s="100"/>
      <c r="D53" s="100"/>
      <c r="E53" s="100"/>
      <c r="F53" s="100"/>
      <c r="G53" s="100"/>
      <c r="H53" s="100"/>
      <c r="I53" s="100"/>
      <c r="J53" s="100"/>
      <c r="K53" s="34"/>
    </row>
    <row r="54" spans="2:11" ht="15.75">
      <c r="B54" s="27"/>
      <c r="C54" s="100"/>
      <c r="D54" s="100"/>
      <c r="E54" s="100"/>
      <c r="F54" s="100"/>
      <c r="G54" s="100"/>
      <c r="H54" s="100"/>
      <c r="I54" s="100"/>
      <c r="J54" s="100"/>
      <c r="K54" s="28" t="s">
        <v>574</v>
      </c>
    </row>
    <row r="55" spans="2:11" ht="15.75">
      <c r="B55" s="27"/>
      <c r="C55" s="102" t="s">
        <v>575</v>
      </c>
      <c r="D55" s="102"/>
      <c r="E55" s="102"/>
      <c r="F55" s="102"/>
      <c r="G55" s="102"/>
      <c r="H55" s="172"/>
      <c r="I55" s="172"/>
      <c r="J55" s="172"/>
      <c r="K55" s="29">
        <v>230872471.07</v>
      </c>
    </row>
    <row r="56" spans="2:11" ht="15.75">
      <c r="B56" s="27"/>
      <c r="C56" s="102"/>
      <c r="D56" s="102"/>
      <c r="E56" s="102"/>
      <c r="F56" s="102"/>
      <c r="G56" s="102"/>
      <c r="H56" s="135"/>
      <c r="I56" s="135"/>
      <c r="J56" s="135"/>
      <c r="K56" s="29"/>
    </row>
    <row r="57" spans="2:11" ht="15.75">
      <c r="B57" s="27"/>
      <c r="C57" s="104" t="s">
        <v>564</v>
      </c>
      <c r="D57" s="104"/>
      <c r="E57" s="104"/>
      <c r="F57" s="104"/>
      <c r="G57" s="104"/>
      <c r="H57" s="100"/>
      <c r="I57" s="100"/>
      <c r="J57" s="100"/>
      <c r="K57" s="35"/>
    </row>
    <row r="58" spans="2:11" ht="15.75">
      <c r="B58" s="27"/>
      <c r="C58" s="100" t="s">
        <v>576</v>
      </c>
      <c r="D58" s="100"/>
      <c r="E58" s="100"/>
      <c r="F58" s="100"/>
      <c r="G58" s="100"/>
      <c r="H58" s="172"/>
      <c r="I58" s="172"/>
      <c r="J58" s="172"/>
      <c r="K58" s="29"/>
    </row>
    <row r="59" spans="2:11" ht="15.75">
      <c r="B59" s="27"/>
      <c r="C59" s="102" t="s">
        <v>567</v>
      </c>
      <c r="D59" s="102"/>
      <c r="E59" s="102"/>
      <c r="F59" s="102"/>
      <c r="G59" s="102"/>
      <c r="H59" s="187"/>
      <c r="I59" s="187"/>
      <c r="J59" s="187"/>
      <c r="K59" s="36">
        <f>SUM(K55:K58)</f>
        <v>230872471.07</v>
      </c>
    </row>
    <row r="60" spans="2:11" ht="15.75">
      <c r="B60" s="27"/>
      <c r="C60" s="100"/>
      <c r="D60" s="100"/>
      <c r="E60" s="100"/>
      <c r="F60" s="100"/>
      <c r="G60" s="100"/>
      <c r="H60" s="100"/>
      <c r="I60" s="100"/>
      <c r="J60" s="100"/>
      <c r="K60" s="35"/>
    </row>
    <row r="61" spans="2:11" ht="15.75">
      <c r="B61" s="27"/>
      <c r="C61" s="104" t="s">
        <v>568</v>
      </c>
      <c r="D61" s="104"/>
      <c r="E61" s="104"/>
      <c r="F61" s="104"/>
      <c r="G61" s="104"/>
      <c r="H61" s="100"/>
      <c r="I61" s="100"/>
      <c r="J61" s="100"/>
      <c r="K61" s="29"/>
    </row>
    <row r="62" spans="2:11" ht="15.75">
      <c r="B62" s="27"/>
      <c r="C62" s="100" t="s">
        <v>577</v>
      </c>
      <c r="D62" s="100"/>
      <c r="E62" s="100"/>
      <c r="F62" s="100"/>
      <c r="G62" s="100"/>
      <c r="H62" s="187"/>
      <c r="I62" s="187"/>
      <c r="J62" s="187"/>
      <c r="K62" s="29">
        <v>0</v>
      </c>
    </row>
    <row r="63" spans="2:11" ht="15.75">
      <c r="B63" s="27"/>
      <c r="C63" s="100"/>
      <c r="D63" s="100"/>
      <c r="E63" s="100"/>
      <c r="F63" s="100"/>
      <c r="G63" s="100"/>
      <c r="H63" s="134"/>
      <c r="I63" s="134"/>
      <c r="J63" s="134"/>
      <c r="K63" s="29"/>
    </row>
    <row r="64" spans="2:11" ht="16.5" thickBot="1">
      <c r="B64" s="27"/>
      <c r="C64" s="102" t="s">
        <v>573</v>
      </c>
      <c r="D64" s="102"/>
      <c r="E64" s="102"/>
      <c r="F64" s="102"/>
      <c r="G64" s="102"/>
      <c r="H64" s="100"/>
      <c r="I64" s="100"/>
      <c r="J64" s="100"/>
      <c r="K64" s="31">
        <f>SUM(K59-K62)</f>
        <v>230872471.07</v>
      </c>
    </row>
    <row r="65" spans="2:11" ht="17.25" thickBot="1" thickTop="1">
      <c r="B65" s="37"/>
      <c r="C65" s="38"/>
      <c r="D65" s="38"/>
      <c r="E65" s="38"/>
      <c r="F65" s="38"/>
      <c r="G65" s="38"/>
      <c r="H65" s="39"/>
      <c r="I65" s="39"/>
      <c r="J65" s="39"/>
      <c r="K65" s="40"/>
    </row>
    <row r="66" spans="2:11" ht="16.5" thickTop="1">
      <c r="B66" s="24"/>
      <c r="C66" s="41"/>
      <c r="D66" s="41"/>
      <c r="E66" s="41"/>
      <c r="F66" s="41"/>
      <c r="G66" s="41"/>
      <c r="H66" s="25"/>
      <c r="I66" s="25"/>
      <c r="J66" s="25"/>
      <c r="K66" s="42"/>
    </row>
    <row r="67" spans="2:11" ht="15.75">
      <c r="B67" s="27"/>
      <c r="C67" s="102"/>
      <c r="D67" s="102"/>
      <c r="E67" s="102"/>
      <c r="F67" s="102"/>
      <c r="G67" s="102"/>
      <c r="H67" s="100"/>
      <c r="I67" s="100"/>
      <c r="J67" s="100"/>
      <c r="K67" s="43"/>
    </row>
    <row r="68" spans="2:11" ht="15.75">
      <c r="B68" s="154"/>
      <c r="C68" s="159" t="s">
        <v>1215</v>
      </c>
      <c r="D68" s="159"/>
      <c r="E68" s="118"/>
      <c r="F68" s="44" t="s">
        <v>579</v>
      </c>
      <c r="G68" s="184" t="s">
        <v>579</v>
      </c>
      <c r="H68" s="184"/>
      <c r="I68" s="119"/>
      <c r="J68" s="133" t="s">
        <v>1216</v>
      </c>
      <c r="K68" s="120" t="s">
        <v>1192</v>
      </c>
    </row>
    <row r="69" spans="2:11" ht="15.75">
      <c r="B69" s="27"/>
      <c r="C69" s="47" t="s">
        <v>581</v>
      </c>
      <c r="D69" s="47"/>
      <c r="E69" s="135"/>
      <c r="F69" s="185" t="s">
        <v>582</v>
      </c>
      <c r="G69" s="185"/>
      <c r="H69" s="185"/>
      <c r="I69" s="100"/>
      <c r="J69" s="172" t="s">
        <v>583</v>
      </c>
      <c r="K69" s="188"/>
    </row>
    <row r="70" spans="2:11" ht="15.75">
      <c r="B70" s="27"/>
      <c r="C70" s="100"/>
      <c r="D70" s="100"/>
      <c r="E70" s="135"/>
      <c r="F70" s="135"/>
      <c r="G70" s="135"/>
      <c r="H70" s="135"/>
      <c r="I70" s="100"/>
      <c r="J70" s="135"/>
      <c r="K70" s="132"/>
    </row>
    <row r="71" spans="2:11" ht="15.75">
      <c r="B71" s="154"/>
      <c r="C71" s="159" t="s">
        <v>584</v>
      </c>
      <c r="D71" s="159"/>
      <c r="E71" s="118"/>
      <c r="F71" s="44" t="s">
        <v>585</v>
      </c>
      <c r="G71" s="184" t="s">
        <v>585</v>
      </c>
      <c r="H71" s="184"/>
      <c r="I71" s="119"/>
      <c r="J71" s="133" t="s">
        <v>901</v>
      </c>
      <c r="K71" s="46" t="s">
        <v>589</v>
      </c>
    </row>
    <row r="72" spans="2:11" ht="15.75">
      <c r="B72" s="27"/>
      <c r="C72" s="47" t="s">
        <v>587</v>
      </c>
      <c r="D72" s="47"/>
      <c r="E72" s="135"/>
      <c r="F72" s="185" t="s">
        <v>588</v>
      </c>
      <c r="G72" s="185"/>
      <c r="H72" s="185"/>
      <c r="I72" s="100"/>
      <c r="J72" s="172" t="s">
        <v>588</v>
      </c>
      <c r="K72" s="188"/>
    </row>
    <row r="73" spans="2:11" ht="15.75">
      <c r="B73" s="27"/>
      <c r="C73" s="102"/>
      <c r="D73" s="102"/>
      <c r="E73" s="102"/>
      <c r="F73" s="102"/>
      <c r="G73" s="102"/>
      <c r="H73" s="100"/>
      <c r="I73" s="100"/>
      <c r="J73" s="100"/>
      <c r="K73" s="49"/>
    </row>
    <row r="74" spans="2:11" ht="15.75">
      <c r="B74" s="50"/>
      <c r="C74" s="51"/>
      <c r="D74" s="51"/>
      <c r="E74" s="51"/>
      <c r="F74" s="51"/>
      <c r="G74" s="51"/>
      <c r="H74" s="52"/>
      <c r="I74" s="53"/>
      <c r="J74" s="52"/>
      <c r="K74" s="54"/>
    </row>
  </sheetData>
  <protectedRanges>
    <protectedRange sqref="F68 C68 J68" name="Rango1_2_1"/>
    <protectedRange sqref="F71 C71 J71" name="Rango1_2_1_1"/>
    <protectedRange sqref="J32:J34" name="Rango1_1"/>
    <protectedRange sqref="G68" name="Rango1_2_1_4"/>
    <protectedRange sqref="G71" name="Rango1_2_1_1_1_1_1"/>
    <protectedRange sqref="K68" name="Rango1_2_1_4_1_1"/>
    <protectedRange sqref="K71" name="Rango1_2_1_1_4"/>
  </protectedRanges>
  <mergeCells count="23">
    <mergeCell ref="H48:J48"/>
    <mergeCell ref="B2:I2"/>
    <mergeCell ref="B4:I4"/>
    <mergeCell ref="F14:I14"/>
    <mergeCell ref="F16:I16"/>
    <mergeCell ref="F17:I17"/>
    <mergeCell ref="B27:K27"/>
    <mergeCell ref="B28:K28"/>
    <mergeCell ref="H37:J37"/>
    <mergeCell ref="H40:J40"/>
    <mergeCell ref="H41:J41"/>
    <mergeCell ref="H46:J46"/>
    <mergeCell ref="H51:J51"/>
    <mergeCell ref="H55:J55"/>
    <mergeCell ref="H58:J58"/>
    <mergeCell ref="H59:J59"/>
    <mergeCell ref="H62:J62"/>
    <mergeCell ref="F69:H69"/>
    <mergeCell ref="J69:K69"/>
    <mergeCell ref="F72:H72"/>
    <mergeCell ref="J72:K72"/>
    <mergeCell ref="G68:H68"/>
    <mergeCell ref="G71:H7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C5D42-5134-4AE0-8305-CC5310608967}">
  <dimension ref="B2:K72"/>
  <sheetViews>
    <sheetView workbookViewId="0" topLeftCell="A10">
      <selection activeCell="E68" sqref="E68"/>
    </sheetView>
  </sheetViews>
  <sheetFormatPr defaultColWidth="11.421875" defaultRowHeight="15"/>
  <cols>
    <col min="1" max="1" width="1.8515625" style="129" customWidth="1"/>
    <col min="2" max="2" width="15.421875" style="129" customWidth="1"/>
    <col min="3" max="3" width="15.140625" style="129" customWidth="1"/>
    <col min="4" max="4" width="15.7109375" style="129" customWidth="1"/>
    <col min="5" max="5" width="11.28125" style="129" customWidth="1"/>
    <col min="6" max="6" width="11.421875" style="129" hidden="1" customWidth="1"/>
    <col min="7" max="9" width="18.00390625" style="129" customWidth="1"/>
    <col min="10" max="10" width="11.421875" style="129" hidden="1" customWidth="1"/>
    <col min="11" max="11" width="27.57421875" style="129" customWidth="1"/>
    <col min="12" max="256" width="9.140625" style="129" customWidth="1"/>
    <col min="257" max="257" width="1.8515625" style="129" customWidth="1"/>
    <col min="258" max="258" width="15.421875" style="129" customWidth="1"/>
    <col min="259" max="259" width="15.140625" style="129" customWidth="1"/>
    <col min="260" max="260" width="15.7109375" style="129" customWidth="1"/>
    <col min="261" max="261" width="11.28125" style="129" customWidth="1"/>
    <col min="262" max="262" width="11.421875" style="129" hidden="1" customWidth="1"/>
    <col min="263" max="265" width="18.00390625" style="129" customWidth="1"/>
    <col min="266" max="266" width="11.421875" style="129" hidden="1" customWidth="1"/>
    <col min="267" max="267" width="1.8515625" style="129" customWidth="1"/>
    <col min="268" max="512" width="9.140625" style="129" customWidth="1"/>
    <col min="513" max="513" width="1.8515625" style="129" customWidth="1"/>
    <col min="514" max="514" width="15.421875" style="129" customWidth="1"/>
    <col min="515" max="515" width="15.140625" style="129" customWidth="1"/>
    <col min="516" max="516" width="15.7109375" style="129" customWidth="1"/>
    <col min="517" max="517" width="11.28125" style="129" customWidth="1"/>
    <col min="518" max="518" width="11.421875" style="129" hidden="1" customWidth="1"/>
    <col min="519" max="521" width="18.00390625" style="129" customWidth="1"/>
    <col min="522" max="522" width="11.421875" style="129" hidden="1" customWidth="1"/>
    <col min="523" max="523" width="1.8515625" style="129" customWidth="1"/>
    <col min="524" max="768" width="9.140625" style="129" customWidth="1"/>
    <col min="769" max="769" width="1.8515625" style="129" customWidth="1"/>
    <col min="770" max="770" width="15.421875" style="129" customWidth="1"/>
    <col min="771" max="771" width="15.140625" style="129" customWidth="1"/>
    <col min="772" max="772" width="15.7109375" style="129" customWidth="1"/>
    <col min="773" max="773" width="11.28125" style="129" customWidth="1"/>
    <col min="774" max="774" width="11.421875" style="129" hidden="1" customWidth="1"/>
    <col min="775" max="777" width="18.00390625" style="129" customWidth="1"/>
    <col min="778" max="778" width="11.421875" style="129" hidden="1" customWidth="1"/>
    <col min="779" max="779" width="1.8515625" style="129" customWidth="1"/>
    <col min="780" max="1024" width="9.140625" style="129" customWidth="1"/>
    <col min="1025" max="1025" width="1.8515625" style="129" customWidth="1"/>
    <col min="1026" max="1026" width="15.421875" style="129" customWidth="1"/>
    <col min="1027" max="1027" width="15.140625" style="129" customWidth="1"/>
    <col min="1028" max="1028" width="15.7109375" style="129" customWidth="1"/>
    <col min="1029" max="1029" width="11.28125" style="129" customWidth="1"/>
    <col min="1030" max="1030" width="11.421875" style="129" hidden="1" customWidth="1"/>
    <col min="1031" max="1033" width="18.00390625" style="129" customWidth="1"/>
    <col min="1034" max="1034" width="11.421875" style="129" hidden="1" customWidth="1"/>
    <col min="1035" max="1035" width="1.8515625" style="129" customWidth="1"/>
    <col min="1036" max="1280" width="9.140625" style="129" customWidth="1"/>
    <col min="1281" max="1281" width="1.8515625" style="129" customWidth="1"/>
    <col min="1282" max="1282" width="15.421875" style="129" customWidth="1"/>
    <col min="1283" max="1283" width="15.140625" style="129" customWidth="1"/>
    <col min="1284" max="1284" width="15.7109375" style="129" customWidth="1"/>
    <col min="1285" max="1285" width="11.28125" style="129" customWidth="1"/>
    <col min="1286" max="1286" width="11.421875" style="129" hidden="1" customWidth="1"/>
    <col min="1287" max="1289" width="18.00390625" style="129" customWidth="1"/>
    <col min="1290" max="1290" width="11.421875" style="129" hidden="1" customWidth="1"/>
    <col min="1291" max="1291" width="1.8515625" style="129" customWidth="1"/>
    <col min="1292" max="1536" width="9.140625" style="129" customWidth="1"/>
    <col min="1537" max="1537" width="1.8515625" style="129" customWidth="1"/>
    <col min="1538" max="1538" width="15.421875" style="129" customWidth="1"/>
    <col min="1539" max="1539" width="15.140625" style="129" customWidth="1"/>
    <col min="1540" max="1540" width="15.7109375" style="129" customWidth="1"/>
    <col min="1541" max="1541" width="11.28125" style="129" customWidth="1"/>
    <col min="1542" max="1542" width="11.421875" style="129" hidden="1" customWidth="1"/>
    <col min="1543" max="1545" width="18.00390625" style="129" customWidth="1"/>
    <col min="1546" max="1546" width="11.421875" style="129" hidden="1" customWidth="1"/>
    <col min="1547" max="1547" width="1.8515625" style="129" customWidth="1"/>
    <col min="1548" max="1792" width="9.140625" style="129" customWidth="1"/>
    <col min="1793" max="1793" width="1.8515625" style="129" customWidth="1"/>
    <col min="1794" max="1794" width="15.421875" style="129" customWidth="1"/>
    <col min="1795" max="1795" width="15.140625" style="129" customWidth="1"/>
    <col min="1796" max="1796" width="15.7109375" style="129" customWidth="1"/>
    <col min="1797" max="1797" width="11.28125" style="129" customWidth="1"/>
    <col min="1798" max="1798" width="11.421875" style="129" hidden="1" customWidth="1"/>
    <col min="1799" max="1801" width="18.00390625" style="129" customWidth="1"/>
    <col min="1802" max="1802" width="11.421875" style="129" hidden="1" customWidth="1"/>
    <col min="1803" max="1803" width="1.8515625" style="129" customWidth="1"/>
    <col min="1804" max="2048" width="9.140625" style="129" customWidth="1"/>
    <col min="2049" max="2049" width="1.8515625" style="129" customWidth="1"/>
    <col min="2050" max="2050" width="15.421875" style="129" customWidth="1"/>
    <col min="2051" max="2051" width="15.140625" style="129" customWidth="1"/>
    <col min="2052" max="2052" width="15.7109375" style="129" customWidth="1"/>
    <col min="2053" max="2053" width="11.28125" style="129" customWidth="1"/>
    <col min="2054" max="2054" width="11.421875" style="129" hidden="1" customWidth="1"/>
    <col min="2055" max="2057" width="18.00390625" style="129" customWidth="1"/>
    <col min="2058" max="2058" width="11.421875" style="129" hidden="1" customWidth="1"/>
    <col min="2059" max="2059" width="1.8515625" style="129" customWidth="1"/>
    <col min="2060" max="2304" width="9.140625" style="129" customWidth="1"/>
    <col min="2305" max="2305" width="1.8515625" style="129" customWidth="1"/>
    <col min="2306" max="2306" width="15.421875" style="129" customWidth="1"/>
    <col min="2307" max="2307" width="15.140625" style="129" customWidth="1"/>
    <col min="2308" max="2308" width="15.7109375" style="129" customWidth="1"/>
    <col min="2309" max="2309" width="11.28125" style="129" customWidth="1"/>
    <col min="2310" max="2310" width="11.421875" style="129" hidden="1" customWidth="1"/>
    <col min="2311" max="2313" width="18.00390625" style="129" customWidth="1"/>
    <col min="2314" max="2314" width="11.421875" style="129" hidden="1" customWidth="1"/>
    <col min="2315" max="2315" width="1.8515625" style="129" customWidth="1"/>
    <col min="2316" max="2560" width="9.140625" style="129" customWidth="1"/>
    <col min="2561" max="2561" width="1.8515625" style="129" customWidth="1"/>
    <col min="2562" max="2562" width="15.421875" style="129" customWidth="1"/>
    <col min="2563" max="2563" width="15.140625" style="129" customWidth="1"/>
    <col min="2564" max="2564" width="15.7109375" style="129" customWidth="1"/>
    <col min="2565" max="2565" width="11.28125" style="129" customWidth="1"/>
    <col min="2566" max="2566" width="11.421875" style="129" hidden="1" customWidth="1"/>
    <col min="2567" max="2569" width="18.00390625" style="129" customWidth="1"/>
    <col min="2570" max="2570" width="11.421875" style="129" hidden="1" customWidth="1"/>
    <col min="2571" max="2571" width="1.8515625" style="129" customWidth="1"/>
    <col min="2572" max="2816" width="9.140625" style="129" customWidth="1"/>
    <col min="2817" max="2817" width="1.8515625" style="129" customWidth="1"/>
    <col min="2818" max="2818" width="15.421875" style="129" customWidth="1"/>
    <col min="2819" max="2819" width="15.140625" style="129" customWidth="1"/>
    <col min="2820" max="2820" width="15.7109375" style="129" customWidth="1"/>
    <col min="2821" max="2821" width="11.28125" style="129" customWidth="1"/>
    <col min="2822" max="2822" width="11.421875" style="129" hidden="1" customWidth="1"/>
    <col min="2823" max="2825" width="18.00390625" style="129" customWidth="1"/>
    <col min="2826" max="2826" width="11.421875" style="129" hidden="1" customWidth="1"/>
    <col min="2827" max="2827" width="1.8515625" style="129" customWidth="1"/>
    <col min="2828" max="3072" width="9.140625" style="129" customWidth="1"/>
    <col min="3073" max="3073" width="1.8515625" style="129" customWidth="1"/>
    <col min="3074" max="3074" width="15.421875" style="129" customWidth="1"/>
    <col min="3075" max="3075" width="15.140625" style="129" customWidth="1"/>
    <col min="3076" max="3076" width="15.7109375" style="129" customWidth="1"/>
    <col min="3077" max="3077" width="11.28125" style="129" customWidth="1"/>
    <col min="3078" max="3078" width="11.421875" style="129" hidden="1" customWidth="1"/>
    <col min="3079" max="3081" width="18.00390625" style="129" customWidth="1"/>
    <col min="3082" max="3082" width="11.421875" style="129" hidden="1" customWidth="1"/>
    <col min="3083" max="3083" width="1.8515625" style="129" customWidth="1"/>
    <col min="3084" max="3328" width="9.140625" style="129" customWidth="1"/>
    <col min="3329" max="3329" width="1.8515625" style="129" customWidth="1"/>
    <col min="3330" max="3330" width="15.421875" style="129" customWidth="1"/>
    <col min="3331" max="3331" width="15.140625" style="129" customWidth="1"/>
    <col min="3332" max="3332" width="15.7109375" style="129" customWidth="1"/>
    <col min="3333" max="3333" width="11.28125" style="129" customWidth="1"/>
    <col min="3334" max="3334" width="11.421875" style="129" hidden="1" customWidth="1"/>
    <col min="3335" max="3337" width="18.00390625" style="129" customWidth="1"/>
    <col min="3338" max="3338" width="11.421875" style="129" hidden="1" customWidth="1"/>
    <col min="3339" max="3339" width="1.8515625" style="129" customWidth="1"/>
    <col min="3340" max="3584" width="9.140625" style="129" customWidth="1"/>
    <col min="3585" max="3585" width="1.8515625" style="129" customWidth="1"/>
    <col min="3586" max="3586" width="15.421875" style="129" customWidth="1"/>
    <col min="3587" max="3587" width="15.140625" style="129" customWidth="1"/>
    <col min="3588" max="3588" width="15.7109375" style="129" customWidth="1"/>
    <col min="3589" max="3589" width="11.28125" style="129" customWidth="1"/>
    <col min="3590" max="3590" width="11.421875" style="129" hidden="1" customWidth="1"/>
    <col min="3591" max="3593" width="18.00390625" style="129" customWidth="1"/>
    <col min="3594" max="3594" width="11.421875" style="129" hidden="1" customWidth="1"/>
    <col min="3595" max="3595" width="1.8515625" style="129" customWidth="1"/>
    <col min="3596" max="3840" width="9.140625" style="129" customWidth="1"/>
    <col min="3841" max="3841" width="1.8515625" style="129" customWidth="1"/>
    <col min="3842" max="3842" width="15.421875" style="129" customWidth="1"/>
    <col min="3843" max="3843" width="15.140625" style="129" customWidth="1"/>
    <col min="3844" max="3844" width="15.7109375" style="129" customWidth="1"/>
    <col min="3845" max="3845" width="11.28125" style="129" customWidth="1"/>
    <col min="3846" max="3846" width="11.421875" style="129" hidden="1" customWidth="1"/>
    <col min="3847" max="3849" width="18.00390625" style="129" customWidth="1"/>
    <col min="3850" max="3850" width="11.421875" style="129" hidden="1" customWidth="1"/>
    <col min="3851" max="3851" width="1.8515625" style="129" customWidth="1"/>
    <col min="3852" max="4096" width="9.140625" style="129" customWidth="1"/>
    <col min="4097" max="4097" width="1.8515625" style="129" customWidth="1"/>
    <col min="4098" max="4098" width="15.421875" style="129" customWidth="1"/>
    <col min="4099" max="4099" width="15.140625" style="129" customWidth="1"/>
    <col min="4100" max="4100" width="15.7109375" style="129" customWidth="1"/>
    <col min="4101" max="4101" width="11.28125" style="129" customWidth="1"/>
    <col min="4102" max="4102" width="11.421875" style="129" hidden="1" customWidth="1"/>
    <col min="4103" max="4105" width="18.00390625" style="129" customWidth="1"/>
    <col min="4106" max="4106" width="11.421875" style="129" hidden="1" customWidth="1"/>
    <col min="4107" max="4107" width="1.8515625" style="129" customWidth="1"/>
    <col min="4108" max="4352" width="9.140625" style="129" customWidth="1"/>
    <col min="4353" max="4353" width="1.8515625" style="129" customWidth="1"/>
    <col min="4354" max="4354" width="15.421875" style="129" customWidth="1"/>
    <col min="4355" max="4355" width="15.140625" style="129" customWidth="1"/>
    <col min="4356" max="4356" width="15.7109375" style="129" customWidth="1"/>
    <col min="4357" max="4357" width="11.28125" style="129" customWidth="1"/>
    <col min="4358" max="4358" width="11.421875" style="129" hidden="1" customWidth="1"/>
    <col min="4359" max="4361" width="18.00390625" style="129" customWidth="1"/>
    <col min="4362" max="4362" width="11.421875" style="129" hidden="1" customWidth="1"/>
    <col min="4363" max="4363" width="1.8515625" style="129" customWidth="1"/>
    <col min="4364" max="4608" width="9.140625" style="129" customWidth="1"/>
    <col min="4609" max="4609" width="1.8515625" style="129" customWidth="1"/>
    <col min="4610" max="4610" width="15.421875" style="129" customWidth="1"/>
    <col min="4611" max="4611" width="15.140625" style="129" customWidth="1"/>
    <col min="4612" max="4612" width="15.7109375" style="129" customWidth="1"/>
    <col min="4613" max="4613" width="11.28125" style="129" customWidth="1"/>
    <col min="4614" max="4614" width="11.421875" style="129" hidden="1" customWidth="1"/>
    <col min="4615" max="4617" width="18.00390625" style="129" customWidth="1"/>
    <col min="4618" max="4618" width="11.421875" style="129" hidden="1" customWidth="1"/>
    <col min="4619" max="4619" width="1.8515625" style="129" customWidth="1"/>
    <col min="4620" max="4864" width="9.140625" style="129" customWidth="1"/>
    <col min="4865" max="4865" width="1.8515625" style="129" customWidth="1"/>
    <col min="4866" max="4866" width="15.421875" style="129" customWidth="1"/>
    <col min="4867" max="4867" width="15.140625" style="129" customWidth="1"/>
    <col min="4868" max="4868" width="15.7109375" style="129" customWidth="1"/>
    <col min="4869" max="4869" width="11.28125" style="129" customWidth="1"/>
    <col min="4870" max="4870" width="11.421875" style="129" hidden="1" customWidth="1"/>
    <col min="4871" max="4873" width="18.00390625" style="129" customWidth="1"/>
    <col min="4874" max="4874" width="11.421875" style="129" hidden="1" customWidth="1"/>
    <col min="4875" max="4875" width="1.8515625" style="129" customWidth="1"/>
    <col min="4876" max="5120" width="9.140625" style="129" customWidth="1"/>
    <col min="5121" max="5121" width="1.8515625" style="129" customWidth="1"/>
    <col min="5122" max="5122" width="15.421875" style="129" customWidth="1"/>
    <col min="5123" max="5123" width="15.140625" style="129" customWidth="1"/>
    <col min="5124" max="5124" width="15.7109375" style="129" customWidth="1"/>
    <col min="5125" max="5125" width="11.28125" style="129" customWidth="1"/>
    <col min="5126" max="5126" width="11.421875" style="129" hidden="1" customWidth="1"/>
    <col min="5127" max="5129" width="18.00390625" style="129" customWidth="1"/>
    <col min="5130" max="5130" width="11.421875" style="129" hidden="1" customWidth="1"/>
    <col min="5131" max="5131" width="1.8515625" style="129" customWidth="1"/>
    <col min="5132" max="5376" width="9.140625" style="129" customWidth="1"/>
    <col min="5377" max="5377" width="1.8515625" style="129" customWidth="1"/>
    <col min="5378" max="5378" width="15.421875" style="129" customWidth="1"/>
    <col min="5379" max="5379" width="15.140625" style="129" customWidth="1"/>
    <col min="5380" max="5380" width="15.7109375" style="129" customWidth="1"/>
    <col min="5381" max="5381" width="11.28125" style="129" customWidth="1"/>
    <col min="5382" max="5382" width="11.421875" style="129" hidden="1" customWidth="1"/>
    <col min="5383" max="5385" width="18.00390625" style="129" customWidth="1"/>
    <col min="5386" max="5386" width="11.421875" style="129" hidden="1" customWidth="1"/>
    <col min="5387" max="5387" width="1.8515625" style="129" customWidth="1"/>
    <col min="5388" max="5632" width="9.140625" style="129" customWidth="1"/>
    <col min="5633" max="5633" width="1.8515625" style="129" customWidth="1"/>
    <col min="5634" max="5634" width="15.421875" style="129" customWidth="1"/>
    <col min="5635" max="5635" width="15.140625" style="129" customWidth="1"/>
    <col min="5636" max="5636" width="15.7109375" style="129" customWidth="1"/>
    <col min="5637" max="5637" width="11.28125" style="129" customWidth="1"/>
    <col min="5638" max="5638" width="11.421875" style="129" hidden="1" customWidth="1"/>
    <col min="5639" max="5641" width="18.00390625" style="129" customWidth="1"/>
    <col min="5642" max="5642" width="11.421875" style="129" hidden="1" customWidth="1"/>
    <col min="5643" max="5643" width="1.8515625" style="129" customWidth="1"/>
    <col min="5644" max="5888" width="9.140625" style="129" customWidth="1"/>
    <col min="5889" max="5889" width="1.8515625" style="129" customWidth="1"/>
    <col min="5890" max="5890" width="15.421875" style="129" customWidth="1"/>
    <col min="5891" max="5891" width="15.140625" style="129" customWidth="1"/>
    <col min="5892" max="5892" width="15.7109375" style="129" customWidth="1"/>
    <col min="5893" max="5893" width="11.28125" style="129" customWidth="1"/>
    <col min="5894" max="5894" width="11.421875" style="129" hidden="1" customWidth="1"/>
    <col min="5895" max="5897" width="18.00390625" style="129" customWidth="1"/>
    <col min="5898" max="5898" width="11.421875" style="129" hidden="1" customWidth="1"/>
    <col min="5899" max="5899" width="1.8515625" style="129" customWidth="1"/>
    <col min="5900" max="6144" width="9.140625" style="129" customWidth="1"/>
    <col min="6145" max="6145" width="1.8515625" style="129" customWidth="1"/>
    <col min="6146" max="6146" width="15.421875" style="129" customWidth="1"/>
    <col min="6147" max="6147" width="15.140625" style="129" customWidth="1"/>
    <col min="6148" max="6148" width="15.7109375" style="129" customWidth="1"/>
    <col min="6149" max="6149" width="11.28125" style="129" customWidth="1"/>
    <col min="6150" max="6150" width="11.421875" style="129" hidden="1" customWidth="1"/>
    <col min="6151" max="6153" width="18.00390625" style="129" customWidth="1"/>
    <col min="6154" max="6154" width="11.421875" style="129" hidden="1" customWidth="1"/>
    <col min="6155" max="6155" width="1.8515625" style="129" customWidth="1"/>
    <col min="6156" max="6400" width="9.140625" style="129" customWidth="1"/>
    <col min="6401" max="6401" width="1.8515625" style="129" customWidth="1"/>
    <col min="6402" max="6402" width="15.421875" style="129" customWidth="1"/>
    <col min="6403" max="6403" width="15.140625" style="129" customWidth="1"/>
    <col min="6404" max="6404" width="15.7109375" style="129" customWidth="1"/>
    <col min="6405" max="6405" width="11.28125" style="129" customWidth="1"/>
    <col min="6406" max="6406" width="11.421875" style="129" hidden="1" customWidth="1"/>
    <col min="6407" max="6409" width="18.00390625" style="129" customWidth="1"/>
    <col min="6410" max="6410" width="11.421875" style="129" hidden="1" customWidth="1"/>
    <col min="6411" max="6411" width="1.8515625" style="129" customWidth="1"/>
    <col min="6412" max="6656" width="9.140625" style="129" customWidth="1"/>
    <col min="6657" max="6657" width="1.8515625" style="129" customWidth="1"/>
    <col min="6658" max="6658" width="15.421875" style="129" customWidth="1"/>
    <col min="6659" max="6659" width="15.140625" style="129" customWidth="1"/>
    <col min="6660" max="6660" width="15.7109375" style="129" customWidth="1"/>
    <col min="6661" max="6661" width="11.28125" style="129" customWidth="1"/>
    <col min="6662" max="6662" width="11.421875" style="129" hidden="1" customWidth="1"/>
    <col min="6663" max="6665" width="18.00390625" style="129" customWidth="1"/>
    <col min="6666" max="6666" width="11.421875" style="129" hidden="1" customWidth="1"/>
    <col min="6667" max="6667" width="1.8515625" style="129" customWidth="1"/>
    <col min="6668" max="6912" width="9.140625" style="129" customWidth="1"/>
    <col min="6913" max="6913" width="1.8515625" style="129" customWidth="1"/>
    <col min="6914" max="6914" width="15.421875" style="129" customWidth="1"/>
    <col min="6915" max="6915" width="15.140625" style="129" customWidth="1"/>
    <col min="6916" max="6916" width="15.7109375" style="129" customWidth="1"/>
    <col min="6917" max="6917" width="11.28125" style="129" customWidth="1"/>
    <col min="6918" max="6918" width="11.421875" style="129" hidden="1" customWidth="1"/>
    <col min="6919" max="6921" width="18.00390625" style="129" customWidth="1"/>
    <col min="6922" max="6922" width="11.421875" style="129" hidden="1" customWidth="1"/>
    <col min="6923" max="6923" width="1.8515625" style="129" customWidth="1"/>
    <col min="6924" max="7168" width="9.140625" style="129" customWidth="1"/>
    <col min="7169" max="7169" width="1.8515625" style="129" customWidth="1"/>
    <col min="7170" max="7170" width="15.421875" style="129" customWidth="1"/>
    <col min="7171" max="7171" width="15.140625" style="129" customWidth="1"/>
    <col min="7172" max="7172" width="15.7109375" style="129" customWidth="1"/>
    <col min="7173" max="7173" width="11.28125" style="129" customWidth="1"/>
    <col min="7174" max="7174" width="11.421875" style="129" hidden="1" customWidth="1"/>
    <col min="7175" max="7177" width="18.00390625" style="129" customWidth="1"/>
    <col min="7178" max="7178" width="11.421875" style="129" hidden="1" customWidth="1"/>
    <col min="7179" max="7179" width="1.8515625" style="129" customWidth="1"/>
    <col min="7180" max="7424" width="9.140625" style="129" customWidth="1"/>
    <col min="7425" max="7425" width="1.8515625" style="129" customWidth="1"/>
    <col min="7426" max="7426" width="15.421875" style="129" customWidth="1"/>
    <col min="7427" max="7427" width="15.140625" style="129" customWidth="1"/>
    <col min="7428" max="7428" width="15.7109375" style="129" customWidth="1"/>
    <col min="7429" max="7429" width="11.28125" style="129" customWidth="1"/>
    <col min="7430" max="7430" width="11.421875" style="129" hidden="1" customWidth="1"/>
    <col min="7431" max="7433" width="18.00390625" style="129" customWidth="1"/>
    <col min="7434" max="7434" width="11.421875" style="129" hidden="1" customWidth="1"/>
    <col min="7435" max="7435" width="1.8515625" style="129" customWidth="1"/>
    <col min="7436" max="7680" width="9.140625" style="129" customWidth="1"/>
    <col min="7681" max="7681" width="1.8515625" style="129" customWidth="1"/>
    <col min="7682" max="7682" width="15.421875" style="129" customWidth="1"/>
    <col min="7683" max="7683" width="15.140625" style="129" customWidth="1"/>
    <col min="7684" max="7684" width="15.7109375" style="129" customWidth="1"/>
    <col min="7685" max="7685" width="11.28125" style="129" customWidth="1"/>
    <col min="7686" max="7686" width="11.421875" style="129" hidden="1" customWidth="1"/>
    <col min="7687" max="7689" width="18.00390625" style="129" customWidth="1"/>
    <col min="7690" max="7690" width="11.421875" style="129" hidden="1" customWidth="1"/>
    <col min="7691" max="7691" width="1.8515625" style="129" customWidth="1"/>
    <col min="7692" max="7936" width="9.140625" style="129" customWidth="1"/>
    <col min="7937" max="7937" width="1.8515625" style="129" customWidth="1"/>
    <col min="7938" max="7938" width="15.421875" style="129" customWidth="1"/>
    <col min="7939" max="7939" width="15.140625" style="129" customWidth="1"/>
    <col min="7940" max="7940" width="15.7109375" style="129" customWidth="1"/>
    <col min="7941" max="7941" width="11.28125" style="129" customWidth="1"/>
    <col min="7942" max="7942" width="11.421875" style="129" hidden="1" customWidth="1"/>
    <col min="7943" max="7945" width="18.00390625" style="129" customWidth="1"/>
    <col min="7946" max="7946" width="11.421875" style="129" hidden="1" customWidth="1"/>
    <col min="7947" max="7947" width="1.8515625" style="129" customWidth="1"/>
    <col min="7948" max="8192" width="9.140625" style="129" customWidth="1"/>
    <col min="8193" max="8193" width="1.8515625" style="129" customWidth="1"/>
    <col min="8194" max="8194" width="15.421875" style="129" customWidth="1"/>
    <col min="8195" max="8195" width="15.140625" style="129" customWidth="1"/>
    <col min="8196" max="8196" width="15.7109375" style="129" customWidth="1"/>
    <col min="8197" max="8197" width="11.28125" style="129" customWidth="1"/>
    <col min="8198" max="8198" width="11.421875" style="129" hidden="1" customWidth="1"/>
    <col min="8199" max="8201" width="18.00390625" style="129" customWidth="1"/>
    <col min="8202" max="8202" width="11.421875" style="129" hidden="1" customWidth="1"/>
    <col min="8203" max="8203" width="1.8515625" style="129" customWidth="1"/>
    <col min="8204" max="8448" width="9.140625" style="129" customWidth="1"/>
    <col min="8449" max="8449" width="1.8515625" style="129" customWidth="1"/>
    <col min="8450" max="8450" width="15.421875" style="129" customWidth="1"/>
    <col min="8451" max="8451" width="15.140625" style="129" customWidth="1"/>
    <col min="8452" max="8452" width="15.7109375" style="129" customWidth="1"/>
    <col min="8453" max="8453" width="11.28125" style="129" customWidth="1"/>
    <col min="8454" max="8454" width="11.421875" style="129" hidden="1" customWidth="1"/>
    <col min="8455" max="8457" width="18.00390625" style="129" customWidth="1"/>
    <col min="8458" max="8458" width="11.421875" style="129" hidden="1" customWidth="1"/>
    <col min="8459" max="8459" width="1.8515625" style="129" customWidth="1"/>
    <col min="8460" max="8704" width="9.140625" style="129" customWidth="1"/>
    <col min="8705" max="8705" width="1.8515625" style="129" customWidth="1"/>
    <col min="8706" max="8706" width="15.421875" style="129" customWidth="1"/>
    <col min="8707" max="8707" width="15.140625" style="129" customWidth="1"/>
    <col min="8708" max="8708" width="15.7109375" style="129" customWidth="1"/>
    <col min="8709" max="8709" width="11.28125" style="129" customWidth="1"/>
    <col min="8710" max="8710" width="11.421875" style="129" hidden="1" customWidth="1"/>
    <col min="8711" max="8713" width="18.00390625" style="129" customWidth="1"/>
    <col min="8714" max="8714" width="11.421875" style="129" hidden="1" customWidth="1"/>
    <col min="8715" max="8715" width="1.8515625" style="129" customWidth="1"/>
    <col min="8716" max="8960" width="9.140625" style="129" customWidth="1"/>
    <col min="8961" max="8961" width="1.8515625" style="129" customWidth="1"/>
    <col min="8962" max="8962" width="15.421875" style="129" customWidth="1"/>
    <col min="8963" max="8963" width="15.140625" style="129" customWidth="1"/>
    <col min="8964" max="8964" width="15.7109375" style="129" customWidth="1"/>
    <col min="8965" max="8965" width="11.28125" style="129" customWidth="1"/>
    <col min="8966" max="8966" width="11.421875" style="129" hidden="1" customWidth="1"/>
    <col min="8967" max="8969" width="18.00390625" style="129" customWidth="1"/>
    <col min="8970" max="8970" width="11.421875" style="129" hidden="1" customWidth="1"/>
    <col min="8971" max="8971" width="1.8515625" style="129" customWidth="1"/>
    <col min="8972" max="9216" width="9.140625" style="129" customWidth="1"/>
    <col min="9217" max="9217" width="1.8515625" style="129" customWidth="1"/>
    <col min="9218" max="9218" width="15.421875" style="129" customWidth="1"/>
    <col min="9219" max="9219" width="15.140625" style="129" customWidth="1"/>
    <col min="9220" max="9220" width="15.7109375" style="129" customWidth="1"/>
    <col min="9221" max="9221" width="11.28125" style="129" customWidth="1"/>
    <col min="9222" max="9222" width="11.421875" style="129" hidden="1" customWidth="1"/>
    <col min="9223" max="9225" width="18.00390625" style="129" customWidth="1"/>
    <col min="9226" max="9226" width="11.421875" style="129" hidden="1" customWidth="1"/>
    <col min="9227" max="9227" width="1.8515625" style="129" customWidth="1"/>
    <col min="9228" max="9472" width="9.140625" style="129" customWidth="1"/>
    <col min="9473" max="9473" width="1.8515625" style="129" customWidth="1"/>
    <col min="9474" max="9474" width="15.421875" style="129" customWidth="1"/>
    <col min="9475" max="9475" width="15.140625" style="129" customWidth="1"/>
    <col min="9476" max="9476" width="15.7109375" style="129" customWidth="1"/>
    <col min="9477" max="9477" width="11.28125" style="129" customWidth="1"/>
    <col min="9478" max="9478" width="11.421875" style="129" hidden="1" customWidth="1"/>
    <col min="9479" max="9481" width="18.00390625" style="129" customWidth="1"/>
    <col min="9482" max="9482" width="11.421875" style="129" hidden="1" customWidth="1"/>
    <col min="9483" max="9483" width="1.8515625" style="129" customWidth="1"/>
    <col min="9484" max="9728" width="9.140625" style="129" customWidth="1"/>
    <col min="9729" max="9729" width="1.8515625" style="129" customWidth="1"/>
    <col min="9730" max="9730" width="15.421875" style="129" customWidth="1"/>
    <col min="9731" max="9731" width="15.140625" style="129" customWidth="1"/>
    <col min="9732" max="9732" width="15.7109375" style="129" customWidth="1"/>
    <col min="9733" max="9733" width="11.28125" style="129" customWidth="1"/>
    <col min="9734" max="9734" width="11.421875" style="129" hidden="1" customWidth="1"/>
    <col min="9735" max="9737" width="18.00390625" style="129" customWidth="1"/>
    <col min="9738" max="9738" width="11.421875" style="129" hidden="1" customWidth="1"/>
    <col min="9739" max="9739" width="1.8515625" style="129" customWidth="1"/>
    <col min="9740" max="9984" width="9.140625" style="129" customWidth="1"/>
    <col min="9985" max="9985" width="1.8515625" style="129" customWidth="1"/>
    <col min="9986" max="9986" width="15.421875" style="129" customWidth="1"/>
    <col min="9987" max="9987" width="15.140625" style="129" customWidth="1"/>
    <col min="9988" max="9988" width="15.7109375" style="129" customWidth="1"/>
    <col min="9989" max="9989" width="11.28125" style="129" customWidth="1"/>
    <col min="9990" max="9990" width="11.421875" style="129" hidden="1" customWidth="1"/>
    <col min="9991" max="9993" width="18.00390625" style="129" customWidth="1"/>
    <col min="9994" max="9994" width="11.421875" style="129" hidden="1" customWidth="1"/>
    <col min="9995" max="9995" width="1.8515625" style="129" customWidth="1"/>
    <col min="9996" max="10240" width="9.140625" style="129" customWidth="1"/>
    <col min="10241" max="10241" width="1.8515625" style="129" customWidth="1"/>
    <col min="10242" max="10242" width="15.421875" style="129" customWidth="1"/>
    <col min="10243" max="10243" width="15.140625" style="129" customWidth="1"/>
    <col min="10244" max="10244" width="15.7109375" style="129" customWidth="1"/>
    <col min="10245" max="10245" width="11.28125" style="129" customWidth="1"/>
    <col min="10246" max="10246" width="11.421875" style="129" hidden="1" customWidth="1"/>
    <col min="10247" max="10249" width="18.00390625" style="129" customWidth="1"/>
    <col min="10250" max="10250" width="11.421875" style="129" hidden="1" customWidth="1"/>
    <col min="10251" max="10251" width="1.8515625" style="129" customWidth="1"/>
    <col min="10252" max="10496" width="9.140625" style="129" customWidth="1"/>
    <col min="10497" max="10497" width="1.8515625" style="129" customWidth="1"/>
    <col min="10498" max="10498" width="15.421875" style="129" customWidth="1"/>
    <col min="10499" max="10499" width="15.140625" style="129" customWidth="1"/>
    <col min="10500" max="10500" width="15.7109375" style="129" customWidth="1"/>
    <col min="10501" max="10501" width="11.28125" style="129" customWidth="1"/>
    <col min="10502" max="10502" width="11.421875" style="129" hidden="1" customWidth="1"/>
    <col min="10503" max="10505" width="18.00390625" style="129" customWidth="1"/>
    <col min="10506" max="10506" width="11.421875" style="129" hidden="1" customWidth="1"/>
    <col min="10507" max="10507" width="1.8515625" style="129" customWidth="1"/>
    <col min="10508" max="10752" width="9.140625" style="129" customWidth="1"/>
    <col min="10753" max="10753" width="1.8515625" style="129" customWidth="1"/>
    <col min="10754" max="10754" width="15.421875" style="129" customWidth="1"/>
    <col min="10755" max="10755" width="15.140625" style="129" customWidth="1"/>
    <col min="10756" max="10756" width="15.7109375" style="129" customWidth="1"/>
    <col min="10757" max="10757" width="11.28125" style="129" customWidth="1"/>
    <col min="10758" max="10758" width="11.421875" style="129" hidden="1" customWidth="1"/>
    <col min="10759" max="10761" width="18.00390625" style="129" customWidth="1"/>
    <col min="10762" max="10762" width="11.421875" style="129" hidden="1" customWidth="1"/>
    <col min="10763" max="10763" width="1.8515625" style="129" customWidth="1"/>
    <col min="10764" max="11008" width="9.140625" style="129" customWidth="1"/>
    <col min="11009" max="11009" width="1.8515625" style="129" customWidth="1"/>
    <col min="11010" max="11010" width="15.421875" style="129" customWidth="1"/>
    <col min="11011" max="11011" width="15.140625" style="129" customWidth="1"/>
    <col min="11012" max="11012" width="15.7109375" style="129" customWidth="1"/>
    <col min="11013" max="11013" width="11.28125" style="129" customWidth="1"/>
    <col min="11014" max="11014" width="11.421875" style="129" hidden="1" customWidth="1"/>
    <col min="11015" max="11017" width="18.00390625" style="129" customWidth="1"/>
    <col min="11018" max="11018" width="11.421875" style="129" hidden="1" customWidth="1"/>
    <col min="11019" max="11019" width="1.8515625" style="129" customWidth="1"/>
    <col min="11020" max="11264" width="9.140625" style="129" customWidth="1"/>
    <col min="11265" max="11265" width="1.8515625" style="129" customWidth="1"/>
    <col min="11266" max="11266" width="15.421875" style="129" customWidth="1"/>
    <col min="11267" max="11267" width="15.140625" style="129" customWidth="1"/>
    <col min="11268" max="11268" width="15.7109375" style="129" customWidth="1"/>
    <col min="11269" max="11269" width="11.28125" style="129" customWidth="1"/>
    <col min="11270" max="11270" width="11.421875" style="129" hidden="1" customWidth="1"/>
    <col min="11271" max="11273" width="18.00390625" style="129" customWidth="1"/>
    <col min="11274" max="11274" width="11.421875" style="129" hidden="1" customWidth="1"/>
    <col min="11275" max="11275" width="1.8515625" style="129" customWidth="1"/>
    <col min="11276" max="11520" width="9.140625" style="129" customWidth="1"/>
    <col min="11521" max="11521" width="1.8515625" style="129" customWidth="1"/>
    <col min="11522" max="11522" width="15.421875" style="129" customWidth="1"/>
    <col min="11523" max="11523" width="15.140625" style="129" customWidth="1"/>
    <col min="11524" max="11524" width="15.7109375" style="129" customWidth="1"/>
    <col min="11525" max="11525" width="11.28125" style="129" customWidth="1"/>
    <col min="11526" max="11526" width="11.421875" style="129" hidden="1" customWidth="1"/>
    <col min="11527" max="11529" width="18.00390625" style="129" customWidth="1"/>
    <col min="11530" max="11530" width="11.421875" style="129" hidden="1" customWidth="1"/>
    <col min="11531" max="11531" width="1.8515625" style="129" customWidth="1"/>
    <col min="11532" max="11776" width="9.140625" style="129" customWidth="1"/>
    <col min="11777" max="11777" width="1.8515625" style="129" customWidth="1"/>
    <col min="11778" max="11778" width="15.421875" style="129" customWidth="1"/>
    <col min="11779" max="11779" width="15.140625" style="129" customWidth="1"/>
    <col min="11780" max="11780" width="15.7109375" style="129" customWidth="1"/>
    <col min="11781" max="11781" width="11.28125" style="129" customWidth="1"/>
    <col min="11782" max="11782" width="11.421875" style="129" hidden="1" customWidth="1"/>
    <col min="11783" max="11785" width="18.00390625" style="129" customWidth="1"/>
    <col min="11786" max="11786" width="11.421875" style="129" hidden="1" customWidth="1"/>
    <col min="11787" max="11787" width="1.8515625" style="129" customWidth="1"/>
    <col min="11788" max="12032" width="9.140625" style="129" customWidth="1"/>
    <col min="12033" max="12033" width="1.8515625" style="129" customWidth="1"/>
    <col min="12034" max="12034" width="15.421875" style="129" customWidth="1"/>
    <col min="12035" max="12035" width="15.140625" style="129" customWidth="1"/>
    <col min="12036" max="12036" width="15.7109375" style="129" customWidth="1"/>
    <col min="12037" max="12037" width="11.28125" style="129" customWidth="1"/>
    <col min="12038" max="12038" width="11.421875" style="129" hidden="1" customWidth="1"/>
    <col min="12039" max="12041" width="18.00390625" style="129" customWidth="1"/>
    <col min="12042" max="12042" width="11.421875" style="129" hidden="1" customWidth="1"/>
    <col min="12043" max="12043" width="1.8515625" style="129" customWidth="1"/>
    <col min="12044" max="12288" width="9.140625" style="129" customWidth="1"/>
    <col min="12289" max="12289" width="1.8515625" style="129" customWidth="1"/>
    <col min="12290" max="12290" width="15.421875" style="129" customWidth="1"/>
    <col min="12291" max="12291" width="15.140625" style="129" customWidth="1"/>
    <col min="12292" max="12292" width="15.7109375" style="129" customWidth="1"/>
    <col min="12293" max="12293" width="11.28125" style="129" customWidth="1"/>
    <col min="12294" max="12294" width="11.421875" style="129" hidden="1" customWidth="1"/>
    <col min="12295" max="12297" width="18.00390625" style="129" customWidth="1"/>
    <col min="12298" max="12298" width="11.421875" style="129" hidden="1" customWidth="1"/>
    <col min="12299" max="12299" width="1.8515625" style="129" customWidth="1"/>
    <col min="12300" max="12544" width="9.140625" style="129" customWidth="1"/>
    <col min="12545" max="12545" width="1.8515625" style="129" customWidth="1"/>
    <col min="12546" max="12546" width="15.421875" style="129" customWidth="1"/>
    <col min="12547" max="12547" width="15.140625" style="129" customWidth="1"/>
    <col min="12548" max="12548" width="15.7109375" style="129" customWidth="1"/>
    <col min="12549" max="12549" width="11.28125" style="129" customWidth="1"/>
    <col min="12550" max="12550" width="11.421875" style="129" hidden="1" customWidth="1"/>
    <col min="12551" max="12553" width="18.00390625" style="129" customWidth="1"/>
    <col min="12554" max="12554" width="11.421875" style="129" hidden="1" customWidth="1"/>
    <col min="12555" max="12555" width="1.8515625" style="129" customWidth="1"/>
    <col min="12556" max="12800" width="9.140625" style="129" customWidth="1"/>
    <col min="12801" max="12801" width="1.8515625" style="129" customWidth="1"/>
    <col min="12802" max="12802" width="15.421875" style="129" customWidth="1"/>
    <col min="12803" max="12803" width="15.140625" style="129" customWidth="1"/>
    <col min="12804" max="12804" width="15.7109375" style="129" customWidth="1"/>
    <col min="12805" max="12805" width="11.28125" style="129" customWidth="1"/>
    <col min="12806" max="12806" width="11.421875" style="129" hidden="1" customWidth="1"/>
    <col min="12807" max="12809" width="18.00390625" style="129" customWidth="1"/>
    <col min="12810" max="12810" width="11.421875" style="129" hidden="1" customWidth="1"/>
    <col min="12811" max="12811" width="1.8515625" style="129" customWidth="1"/>
    <col min="12812" max="13056" width="9.140625" style="129" customWidth="1"/>
    <col min="13057" max="13057" width="1.8515625" style="129" customWidth="1"/>
    <col min="13058" max="13058" width="15.421875" style="129" customWidth="1"/>
    <col min="13059" max="13059" width="15.140625" style="129" customWidth="1"/>
    <col min="13060" max="13060" width="15.7109375" style="129" customWidth="1"/>
    <col min="13061" max="13061" width="11.28125" style="129" customWidth="1"/>
    <col min="13062" max="13062" width="11.421875" style="129" hidden="1" customWidth="1"/>
    <col min="13063" max="13065" width="18.00390625" style="129" customWidth="1"/>
    <col min="13066" max="13066" width="11.421875" style="129" hidden="1" customWidth="1"/>
    <col min="13067" max="13067" width="1.8515625" style="129" customWidth="1"/>
    <col min="13068" max="13312" width="9.140625" style="129" customWidth="1"/>
    <col min="13313" max="13313" width="1.8515625" style="129" customWidth="1"/>
    <col min="13314" max="13314" width="15.421875" style="129" customWidth="1"/>
    <col min="13315" max="13315" width="15.140625" style="129" customWidth="1"/>
    <col min="13316" max="13316" width="15.7109375" style="129" customWidth="1"/>
    <col min="13317" max="13317" width="11.28125" style="129" customWidth="1"/>
    <col min="13318" max="13318" width="11.421875" style="129" hidden="1" customWidth="1"/>
    <col min="13319" max="13321" width="18.00390625" style="129" customWidth="1"/>
    <col min="13322" max="13322" width="11.421875" style="129" hidden="1" customWidth="1"/>
    <col min="13323" max="13323" width="1.8515625" style="129" customWidth="1"/>
    <col min="13324" max="13568" width="9.140625" style="129" customWidth="1"/>
    <col min="13569" max="13569" width="1.8515625" style="129" customWidth="1"/>
    <col min="13570" max="13570" width="15.421875" style="129" customWidth="1"/>
    <col min="13571" max="13571" width="15.140625" style="129" customWidth="1"/>
    <col min="13572" max="13572" width="15.7109375" style="129" customWidth="1"/>
    <col min="13573" max="13573" width="11.28125" style="129" customWidth="1"/>
    <col min="13574" max="13574" width="11.421875" style="129" hidden="1" customWidth="1"/>
    <col min="13575" max="13577" width="18.00390625" style="129" customWidth="1"/>
    <col min="13578" max="13578" width="11.421875" style="129" hidden="1" customWidth="1"/>
    <col min="13579" max="13579" width="1.8515625" style="129" customWidth="1"/>
    <col min="13580" max="13824" width="9.140625" style="129" customWidth="1"/>
    <col min="13825" max="13825" width="1.8515625" style="129" customWidth="1"/>
    <col min="13826" max="13826" width="15.421875" style="129" customWidth="1"/>
    <col min="13827" max="13827" width="15.140625" style="129" customWidth="1"/>
    <col min="13828" max="13828" width="15.7109375" style="129" customWidth="1"/>
    <col min="13829" max="13829" width="11.28125" style="129" customWidth="1"/>
    <col min="13830" max="13830" width="11.421875" style="129" hidden="1" customWidth="1"/>
    <col min="13831" max="13833" width="18.00390625" style="129" customWidth="1"/>
    <col min="13834" max="13834" width="11.421875" style="129" hidden="1" customWidth="1"/>
    <col min="13835" max="13835" width="1.8515625" style="129" customWidth="1"/>
    <col min="13836" max="14080" width="9.140625" style="129" customWidth="1"/>
    <col min="14081" max="14081" width="1.8515625" style="129" customWidth="1"/>
    <col min="14082" max="14082" width="15.421875" style="129" customWidth="1"/>
    <col min="14083" max="14083" width="15.140625" style="129" customWidth="1"/>
    <col min="14084" max="14084" width="15.7109375" style="129" customWidth="1"/>
    <col min="14085" max="14085" width="11.28125" style="129" customWidth="1"/>
    <col min="14086" max="14086" width="11.421875" style="129" hidden="1" customWidth="1"/>
    <col min="14087" max="14089" width="18.00390625" style="129" customWidth="1"/>
    <col min="14090" max="14090" width="11.421875" style="129" hidden="1" customWidth="1"/>
    <col min="14091" max="14091" width="1.8515625" style="129" customWidth="1"/>
    <col min="14092" max="14336" width="9.140625" style="129" customWidth="1"/>
    <col min="14337" max="14337" width="1.8515625" style="129" customWidth="1"/>
    <col min="14338" max="14338" width="15.421875" style="129" customWidth="1"/>
    <col min="14339" max="14339" width="15.140625" style="129" customWidth="1"/>
    <col min="14340" max="14340" width="15.7109375" style="129" customWidth="1"/>
    <col min="14341" max="14341" width="11.28125" style="129" customWidth="1"/>
    <col min="14342" max="14342" width="11.421875" style="129" hidden="1" customWidth="1"/>
    <col min="14343" max="14345" width="18.00390625" style="129" customWidth="1"/>
    <col min="14346" max="14346" width="11.421875" style="129" hidden="1" customWidth="1"/>
    <col min="14347" max="14347" width="1.8515625" style="129" customWidth="1"/>
    <col min="14348" max="14592" width="9.140625" style="129" customWidth="1"/>
    <col min="14593" max="14593" width="1.8515625" style="129" customWidth="1"/>
    <col min="14594" max="14594" width="15.421875" style="129" customWidth="1"/>
    <col min="14595" max="14595" width="15.140625" style="129" customWidth="1"/>
    <col min="14596" max="14596" width="15.7109375" style="129" customWidth="1"/>
    <col min="14597" max="14597" width="11.28125" style="129" customWidth="1"/>
    <col min="14598" max="14598" width="11.421875" style="129" hidden="1" customWidth="1"/>
    <col min="14599" max="14601" width="18.00390625" style="129" customWidth="1"/>
    <col min="14602" max="14602" width="11.421875" style="129" hidden="1" customWidth="1"/>
    <col min="14603" max="14603" width="1.8515625" style="129" customWidth="1"/>
    <col min="14604" max="14848" width="9.140625" style="129" customWidth="1"/>
    <col min="14849" max="14849" width="1.8515625" style="129" customWidth="1"/>
    <col min="14850" max="14850" width="15.421875" style="129" customWidth="1"/>
    <col min="14851" max="14851" width="15.140625" style="129" customWidth="1"/>
    <col min="14852" max="14852" width="15.7109375" style="129" customWidth="1"/>
    <col min="14853" max="14853" width="11.28125" style="129" customWidth="1"/>
    <col min="14854" max="14854" width="11.421875" style="129" hidden="1" customWidth="1"/>
    <col min="14855" max="14857" width="18.00390625" style="129" customWidth="1"/>
    <col min="14858" max="14858" width="11.421875" style="129" hidden="1" customWidth="1"/>
    <col min="14859" max="14859" width="1.8515625" style="129" customWidth="1"/>
    <col min="14860" max="15104" width="9.140625" style="129" customWidth="1"/>
    <col min="15105" max="15105" width="1.8515625" style="129" customWidth="1"/>
    <col min="15106" max="15106" width="15.421875" style="129" customWidth="1"/>
    <col min="15107" max="15107" width="15.140625" style="129" customWidth="1"/>
    <col min="15108" max="15108" width="15.7109375" style="129" customWidth="1"/>
    <col min="15109" max="15109" width="11.28125" style="129" customWidth="1"/>
    <col min="15110" max="15110" width="11.421875" style="129" hidden="1" customWidth="1"/>
    <col min="15111" max="15113" width="18.00390625" style="129" customWidth="1"/>
    <col min="15114" max="15114" width="11.421875" style="129" hidden="1" customWidth="1"/>
    <col min="15115" max="15115" width="1.8515625" style="129" customWidth="1"/>
    <col min="15116" max="15360" width="9.140625" style="129" customWidth="1"/>
    <col min="15361" max="15361" width="1.8515625" style="129" customWidth="1"/>
    <col min="15362" max="15362" width="15.421875" style="129" customWidth="1"/>
    <col min="15363" max="15363" width="15.140625" style="129" customWidth="1"/>
    <col min="15364" max="15364" width="15.7109375" style="129" customWidth="1"/>
    <col min="15365" max="15365" width="11.28125" style="129" customWidth="1"/>
    <col min="15366" max="15366" width="11.421875" style="129" hidden="1" customWidth="1"/>
    <col min="15367" max="15369" width="18.00390625" style="129" customWidth="1"/>
    <col min="15370" max="15370" width="11.421875" style="129" hidden="1" customWidth="1"/>
    <col min="15371" max="15371" width="1.8515625" style="129" customWidth="1"/>
    <col min="15372" max="15616" width="9.140625" style="129" customWidth="1"/>
    <col min="15617" max="15617" width="1.8515625" style="129" customWidth="1"/>
    <col min="15618" max="15618" width="15.421875" style="129" customWidth="1"/>
    <col min="15619" max="15619" width="15.140625" style="129" customWidth="1"/>
    <col min="15620" max="15620" width="15.7109375" style="129" customWidth="1"/>
    <col min="15621" max="15621" width="11.28125" style="129" customWidth="1"/>
    <col min="15622" max="15622" width="11.421875" style="129" hidden="1" customWidth="1"/>
    <col min="15623" max="15625" width="18.00390625" style="129" customWidth="1"/>
    <col min="15626" max="15626" width="11.421875" style="129" hidden="1" customWidth="1"/>
    <col min="15627" max="15627" width="1.8515625" style="129" customWidth="1"/>
    <col min="15628" max="15872" width="9.140625" style="129" customWidth="1"/>
    <col min="15873" max="15873" width="1.8515625" style="129" customWidth="1"/>
    <col min="15874" max="15874" width="15.421875" style="129" customWidth="1"/>
    <col min="15875" max="15875" width="15.140625" style="129" customWidth="1"/>
    <col min="15876" max="15876" width="15.7109375" style="129" customWidth="1"/>
    <col min="15877" max="15877" width="11.28125" style="129" customWidth="1"/>
    <col min="15878" max="15878" width="11.421875" style="129" hidden="1" customWidth="1"/>
    <col min="15879" max="15881" width="18.00390625" style="129" customWidth="1"/>
    <col min="15882" max="15882" width="11.421875" style="129" hidden="1" customWidth="1"/>
    <col min="15883" max="15883" width="1.8515625" style="129" customWidth="1"/>
    <col min="15884" max="16128" width="9.140625" style="129" customWidth="1"/>
    <col min="16129" max="16129" width="1.8515625" style="129" customWidth="1"/>
    <col min="16130" max="16130" width="15.421875" style="129" customWidth="1"/>
    <col min="16131" max="16131" width="15.140625" style="129" customWidth="1"/>
    <col min="16132" max="16132" width="15.7109375" style="129" customWidth="1"/>
    <col min="16133" max="16133" width="11.28125" style="129" customWidth="1"/>
    <col min="16134" max="16134" width="11.421875" style="129" hidden="1" customWidth="1"/>
    <col min="16135" max="16137" width="18.00390625" style="129" customWidth="1"/>
    <col min="16138" max="16138" width="11.421875" style="129" hidden="1" customWidth="1"/>
    <col min="16139" max="16139" width="1.8515625" style="129" customWidth="1"/>
    <col min="16140" max="16384" width="9.140625" style="129" customWidth="1"/>
  </cols>
  <sheetData>
    <row r="2" spans="2:9" ht="15">
      <c r="B2" s="173" t="s">
        <v>0</v>
      </c>
      <c r="C2" s="174"/>
      <c r="D2" s="174"/>
      <c r="E2" s="174"/>
      <c r="F2" s="174"/>
      <c r="G2" s="174"/>
      <c r="H2" s="174"/>
      <c r="I2" s="174"/>
    </row>
    <row r="3" ht="15" hidden="1"/>
    <row r="4" spans="2:9" ht="15">
      <c r="B4" s="175" t="s">
        <v>1217</v>
      </c>
      <c r="C4" s="174"/>
      <c r="D4" s="174"/>
      <c r="E4" s="174"/>
      <c r="F4" s="174"/>
      <c r="G4" s="174"/>
      <c r="H4" s="174"/>
      <c r="I4" s="17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44866</v>
      </c>
      <c r="C8" s="3">
        <v>0</v>
      </c>
      <c r="D8" s="3" t="s">
        <v>9</v>
      </c>
      <c r="E8" s="3"/>
      <c r="G8" s="4">
        <v>72892683.39</v>
      </c>
      <c r="H8" s="4">
        <v>59675573.26</v>
      </c>
      <c r="I8" s="4">
        <v>13217110.13</v>
      </c>
    </row>
    <row r="9" spans="2:9" ht="63.75">
      <c r="B9" s="2">
        <v>44895</v>
      </c>
      <c r="C9" s="3">
        <v>51607</v>
      </c>
      <c r="D9" s="3" t="s">
        <v>1218</v>
      </c>
      <c r="E9" s="3" t="s">
        <v>1219</v>
      </c>
      <c r="G9" s="4">
        <v>0</v>
      </c>
      <c r="H9" s="4">
        <v>23360.67</v>
      </c>
      <c r="I9" s="4">
        <v>13193749.46</v>
      </c>
    </row>
    <row r="10" spans="2:9" ht="25.5">
      <c r="B10" s="2">
        <v>44895</v>
      </c>
      <c r="C10" s="3">
        <v>51699</v>
      </c>
      <c r="D10" s="3" t="s">
        <v>1221</v>
      </c>
      <c r="E10" s="3" t="s">
        <v>1222</v>
      </c>
      <c r="G10" s="4">
        <v>0</v>
      </c>
      <c r="H10" s="4">
        <v>13193749.46</v>
      </c>
      <c r="I10" s="4">
        <v>0</v>
      </c>
    </row>
    <row r="12" spans="6:9" ht="15">
      <c r="F12" s="176" t="s">
        <v>1220</v>
      </c>
      <c r="G12" s="174"/>
      <c r="H12" s="174"/>
      <c r="I12" s="174"/>
    </row>
    <row r="14" spans="6:9" ht="15">
      <c r="F14" s="176" t="s">
        <v>1223</v>
      </c>
      <c r="G14" s="174"/>
      <c r="H14" s="174"/>
      <c r="I14" s="174"/>
    </row>
    <row r="15" spans="6:9" ht="15">
      <c r="F15" s="176" t="s">
        <v>865</v>
      </c>
      <c r="G15" s="174"/>
      <c r="H15" s="174"/>
      <c r="I15" s="174"/>
    </row>
    <row r="17" spans="2:11" ht="15.75">
      <c r="B17" s="153" t="s">
        <v>1224</v>
      </c>
      <c r="C17" s="8"/>
      <c r="D17" s="8"/>
      <c r="E17" s="8"/>
      <c r="F17" s="8"/>
      <c r="G17" s="8"/>
      <c r="H17" s="8"/>
      <c r="I17" s="8"/>
      <c r="J17" s="8"/>
      <c r="K17" s="9"/>
    </row>
    <row r="18" spans="2:11" ht="15.75">
      <c r="B18" s="10"/>
      <c r="C18" s="55"/>
      <c r="D18" s="55"/>
      <c r="E18" s="55"/>
      <c r="F18" s="55"/>
      <c r="G18" s="55"/>
      <c r="H18" s="55"/>
      <c r="I18" s="55"/>
      <c r="J18" s="55"/>
      <c r="K18" s="11"/>
    </row>
    <row r="19" spans="2:11" ht="15.75">
      <c r="B19" s="10"/>
      <c r="C19" s="55"/>
      <c r="D19" s="55"/>
      <c r="E19" s="55"/>
      <c r="F19" s="55"/>
      <c r="G19" s="55"/>
      <c r="H19" s="55"/>
      <c r="I19" s="55"/>
      <c r="J19" s="55"/>
      <c r="K19" s="11"/>
    </row>
    <row r="20" spans="2:11" ht="15.75">
      <c r="B20" s="10"/>
      <c r="C20" s="55"/>
      <c r="D20" s="55"/>
      <c r="E20" s="55"/>
      <c r="F20" s="55"/>
      <c r="G20" s="55"/>
      <c r="H20" s="55"/>
      <c r="I20" s="55"/>
      <c r="J20" s="55"/>
      <c r="K20" s="11"/>
    </row>
    <row r="21" spans="2:11" ht="15.75">
      <c r="B21" s="10"/>
      <c r="C21" s="55"/>
      <c r="D21" s="55"/>
      <c r="E21" s="55"/>
      <c r="F21" s="55"/>
      <c r="G21" s="55"/>
      <c r="H21" s="55"/>
      <c r="I21" s="55"/>
      <c r="J21" s="55"/>
      <c r="K21" s="11"/>
    </row>
    <row r="22" spans="2:11" ht="15.75">
      <c r="B22" s="10"/>
      <c r="C22" s="55"/>
      <c r="D22" s="55"/>
      <c r="E22" s="55"/>
      <c r="F22" s="55"/>
      <c r="G22" s="55"/>
      <c r="H22" s="55"/>
      <c r="I22" s="55"/>
      <c r="J22" s="55"/>
      <c r="K22" s="11"/>
    </row>
    <row r="23" spans="2:11" ht="15.75">
      <c r="B23" s="177" t="s">
        <v>552</v>
      </c>
      <c r="C23" s="194"/>
      <c r="D23" s="194"/>
      <c r="E23" s="194"/>
      <c r="F23" s="194"/>
      <c r="G23" s="194"/>
      <c r="H23" s="194"/>
      <c r="I23" s="194"/>
      <c r="J23" s="194"/>
      <c r="K23" s="179"/>
    </row>
    <row r="24" spans="2:11" ht="15">
      <c r="B24" s="180" t="s">
        <v>553</v>
      </c>
      <c r="C24" s="195"/>
      <c r="D24" s="195"/>
      <c r="E24" s="195"/>
      <c r="F24" s="195"/>
      <c r="G24" s="195"/>
      <c r="H24" s="195"/>
      <c r="I24" s="195"/>
      <c r="J24" s="195"/>
      <c r="K24" s="182"/>
    </row>
    <row r="25" spans="2:11" ht="15.75">
      <c r="B25" s="12"/>
      <c r="C25" s="56"/>
      <c r="D25" s="56"/>
      <c r="E25" s="56"/>
      <c r="F25" s="56"/>
      <c r="G25" s="56"/>
      <c r="H25" s="56"/>
      <c r="I25" s="56"/>
      <c r="J25" s="56"/>
      <c r="K25" s="13"/>
    </row>
    <row r="26" spans="2:11" ht="15.75">
      <c r="B26" s="12"/>
      <c r="C26" s="56"/>
      <c r="D26" s="56"/>
      <c r="E26" s="56"/>
      <c r="F26" s="56"/>
      <c r="G26" s="56"/>
      <c r="H26" s="56"/>
      <c r="I26" s="56"/>
      <c r="J26" s="56"/>
      <c r="K26" s="13"/>
    </row>
    <row r="27" spans="2:11" ht="15.75">
      <c r="B27" s="10"/>
      <c r="C27" s="57" t="s">
        <v>554</v>
      </c>
      <c r="D27" s="57"/>
      <c r="E27" s="57"/>
      <c r="F27" s="57"/>
      <c r="G27" s="57"/>
      <c r="H27" s="57"/>
      <c r="I27" s="57"/>
      <c r="J27" s="57"/>
      <c r="K27" s="14"/>
    </row>
    <row r="28" spans="2:11" ht="15.75">
      <c r="B28" s="10"/>
      <c r="C28" s="58" t="s">
        <v>1225</v>
      </c>
      <c r="D28" s="58"/>
      <c r="E28" s="59"/>
      <c r="F28" s="59"/>
      <c r="G28" s="59"/>
      <c r="H28" s="59"/>
      <c r="I28" s="58"/>
      <c r="J28" s="58"/>
      <c r="K28" s="170"/>
    </row>
    <row r="29" spans="2:11" ht="15.75">
      <c r="B29" s="10"/>
      <c r="C29" s="60" t="s">
        <v>558</v>
      </c>
      <c r="D29" s="16" t="s">
        <v>559</v>
      </c>
      <c r="E29" s="17"/>
      <c r="F29" s="18"/>
      <c r="G29" s="19"/>
      <c r="H29" s="20"/>
      <c r="I29" s="60"/>
      <c r="J29" s="61"/>
      <c r="K29" s="22"/>
    </row>
    <row r="30" spans="2:11" ht="15.75">
      <c r="B30" s="10"/>
      <c r="C30" s="60" t="s">
        <v>560</v>
      </c>
      <c r="D30" s="62"/>
      <c r="E30" s="63"/>
      <c r="F30" s="61"/>
      <c r="G30" s="19"/>
      <c r="H30" s="60" t="s">
        <v>1226</v>
      </c>
      <c r="I30" s="60"/>
      <c r="J30" s="61"/>
      <c r="K30" s="22"/>
    </row>
    <row r="31" spans="2:11" ht="16.5" thickBot="1">
      <c r="B31" s="10"/>
      <c r="C31" s="60"/>
      <c r="D31" s="62"/>
      <c r="E31" s="63"/>
      <c r="F31" s="61"/>
      <c r="G31" s="23"/>
      <c r="H31" s="60"/>
      <c r="I31" s="60"/>
      <c r="J31" s="61"/>
      <c r="K31" s="22"/>
    </row>
    <row r="32" spans="2:11" ht="16.5" thickTop="1">
      <c r="B32" s="24"/>
      <c r="C32" s="25"/>
      <c r="D32" s="25"/>
      <c r="E32" s="25"/>
      <c r="F32" s="25"/>
      <c r="G32" s="25"/>
      <c r="H32" s="25"/>
      <c r="I32" s="25"/>
      <c r="J32" s="25"/>
      <c r="K32" s="26"/>
    </row>
    <row r="33" spans="2:11" ht="15.75">
      <c r="B33" s="27"/>
      <c r="C33" s="64"/>
      <c r="D33" s="64"/>
      <c r="E33" s="64"/>
      <c r="F33" s="64"/>
      <c r="G33" s="64"/>
      <c r="H33" s="64"/>
      <c r="I33" s="64"/>
      <c r="J33" s="64"/>
      <c r="K33" s="34"/>
    </row>
    <row r="34" spans="2:11" ht="15.75">
      <c r="B34" s="27"/>
      <c r="C34" s="64"/>
      <c r="D34" s="64"/>
      <c r="E34" s="64"/>
      <c r="F34" s="64"/>
      <c r="G34" s="64"/>
      <c r="H34" s="64"/>
      <c r="I34" s="64"/>
      <c r="J34" s="64"/>
      <c r="K34" s="28" t="s">
        <v>562</v>
      </c>
    </row>
    <row r="35" spans="2:11" ht="15.75">
      <c r="B35" s="27"/>
      <c r="C35" s="65" t="s">
        <v>563</v>
      </c>
      <c r="D35" s="65"/>
      <c r="E35" s="65"/>
      <c r="F35" s="65"/>
      <c r="G35" s="65"/>
      <c r="H35" s="193"/>
      <c r="I35" s="193"/>
      <c r="J35" s="193"/>
      <c r="K35" s="29">
        <v>13217110.13</v>
      </c>
    </row>
    <row r="36" spans="2:11" ht="15.75">
      <c r="B36" s="27"/>
      <c r="C36" s="64"/>
      <c r="D36" s="64"/>
      <c r="E36" s="64"/>
      <c r="F36" s="64"/>
      <c r="G36" s="64"/>
      <c r="H36" s="64"/>
      <c r="I36" s="64"/>
      <c r="J36" s="64"/>
      <c r="K36" s="29"/>
    </row>
    <row r="37" spans="2:11" ht="15.75">
      <c r="B37" s="27"/>
      <c r="C37" s="66" t="s">
        <v>564</v>
      </c>
      <c r="D37" s="66"/>
      <c r="E37" s="66"/>
      <c r="F37" s="66"/>
      <c r="G37" s="66"/>
      <c r="H37" s="64"/>
      <c r="I37" s="64"/>
      <c r="J37" s="64"/>
      <c r="K37" s="29"/>
    </row>
    <row r="38" spans="2:11" ht="15.75">
      <c r="B38" s="27"/>
      <c r="C38" s="64" t="s">
        <v>895</v>
      </c>
      <c r="D38" s="64"/>
      <c r="E38" s="64"/>
      <c r="F38" s="64"/>
      <c r="G38" s="64"/>
      <c r="H38" s="196"/>
      <c r="I38" s="196"/>
      <c r="J38" s="196"/>
      <c r="K38" s="29"/>
    </row>
    <row r="39" spans="2:11" ht="15.75">
      <c r="B39" s="27"/>
      <c r="C39" s="64"/>
      <c r="D39" s="64"/>
      <c r="E39" s="64"/>
      <c r="F39" s="64"/>
      <c r="G39" s="64"/>
      <c r="H39" s="193"/>
      <c r="I39" s="193"/>
      <c r="J39" s="193"/>
      <c r="K39" s="29"/>
    </row>
    <row r="40" spans="2:11" ht="15.75">
      <c r="B40" s="27"/>
      <c r="C40" s="64"/>
      <c r="D40" s="64"/>
      <c r="E40" s="64"/>
      <c r="F40" s="64"/>
      <c r="G40" s="64"/>
      <c r="H40" s="130"/>
      <c r="I40" s="130"/>
      <c r="J40" s="130"/>
      <c r="K40" s="29"/>
    </row>
    <row r="41" spans="2:11" ht="15.75">
      <c r="B41" s="27"/>
      <c r="C41" s="65" t="s">
        <v>567</v>
      </c>
      <c r="D41" s="65"/>
      <c r="E41" s="65"/>
      <c r="F41" s="65"/>
      <c r="G41" s="65"/>
      <c r="H41" s="64"/>
      <c r="I41" s="64"/>
      <c r="J41" s="64"/>
      <c r="K41" s="30">
        <f>+K35+K38+K39</f>
        <v>13217110.13</v>
      </c>
    </row>
    <row r="42" spans="2:11" ht="15.75">
      <c r="B42" s="27"/>
      <c r="C42" s="64"/>
      <c r="D42" s="64"/>
      <c r="E42" s="64"/>
      <c r="F42" s="64"/>
      <c r="G42" s="64"/>
      <c r="H42" s="64"/>
      <c r="I42" s="64"/>
      <c r="J42" s="64"/>
      <c r="K42" s="29"/>
    </row>
    <row r="43" spans="2:11" ht="15.75">
      <c r="B43" s="27"/>
      <c r="C43" s="66" t="s">
        <v>568</v>
      </c>
      <c r="D43" s="66"/>
      <c r="E43" s="66"/>
      <c r="F43" s="66"/>
      <c r="G43" s="66"/>
      <c r="H43" s="64"/>
      <c r="I43" s="64"/>
      <c r="J43" s="64"/>
      <c r="K43" s="29"/>
    </row>
    <row r="44" spans="2:11" ht="15.75">
      <c r="B44" s="27"/>
      <c r="C44" s="64" t="s">
        <v>1227</v>
      </c>
      <c r="D44" s="64"/>
      <c r="E44" s="64"/>
      <c r="F44" s="64"/>
      <c r="G44" s="64"/>
      <c r="H44" s="193"/>
      <c r="I44" s="193"/>
      <c r="J44" s="193"/>
      <c r="K44" s="29">
        <v>13193749.46</v>
      </c>
    </row>
    <row r="45" spans="2:11" ht="15.75">
      <c r="B45" s="27"/>
      <c r="C45" s="64" t="s">
        <v>570</v>
      </c>
      <c r="D45" s="64"/>
      <c r="E45" s="64"/>
      <c r="F45" s="64"/>
      <c r="G45" s="64"/>
      <c r="H45" s="130"/>
      <c r="I45" s="130"/>
      <c r="J45" s="130"/>
      <c r="K45" s="29"/>
    </row>
    <row r="46" spans="2:11" ht="15.75">
      <c r="B46" s="27"/>
      <c r="C46" s="64" t="s">
        <v>571</v>
      </c>
      <c r="D46" s="64"/>
      <c r="E46" s="64"/>
      <c r="F46" s="64"/>
      <c r="G46" s="64"/>
      <c r="H46" s="193"/>
      <c r="I46" s="193"/>
      <c r="J46" s="193"/>
      <c r="K46" s="29"/>
    </row>
    <row r="47" spans="2:11" ht="15.75">
      <c r="B47" s="27"/>
      <c r="C47" s="64" t="s">
        <v>572</v>
      </c>
      <c r="D47" s="64"/>
      <c r="E47" s="64"/>
      <c r="F47" s="64"/>
      <c r="G47" s="64"/>
      <c r="H47" s="130"/>
      <c r="I47" s="130"/>
      <c r="J47" s="130"/>
      <c r="K47" s="29">
        <v>23360.67</v>
      </c>
    </row>
    <row r="48" spans="2:11" ht="15.75">
      <c r="B48" s="27"/>
      <c r="C48" s="64"/>
      <c r="D48" s="64"/>
      <c r="E48" s="64"/>
      <c r="F48" s="64"/>
      <c r="G48" s="64"/>
      <c r="H48" s="130"/>
      <c r="I48" s="130"/>
      <c r="J48" s="130"/>
      <c r="K48" s="29"/>
    </row>
    <row r="49" spans="2:11" ht="16.5" thickBot="1">
      <c r="B49" s="27"/>
      <c r="C49" s="65" t="s">
        <v>573</v>
      </c>
      <c r="D49" s="65"/>
      <c r="E49" s="65"/>
      <c r="F49" s="65"/>
      <c r="G49" s="65"/>
      <c r="H49" s="193"/>
      <c r="I49" s="193"/>
      <c r="J49" s="193"/>
      <c r="K49" s="31">
        <f>+K41-K44-K47</f>
        <v>-7.275957614183426E-11</v>
      </c>
    </row>
    <row r="50" spans="2:11" ht="16.5" thickTop="1">
      <c r="B50" s="27"/>
      <c r="C50" s="32"/>
      <c r="D50" s="32"/>
      <c r="E50" s="32"/>
      <c r="F50" s="32"/>
      <c r="G50" s="32"/>
      <c r="H50" s="32"/>
      <c r="I50" s="32"/>
      <c r="J50" s="32"/>
      <c r="K50" s="33"/>
    </row>
    <row r="51" spans="2:11" ht="15.75">
      <c r="B51" s="27"/>
      <c r="C51" s="64"/>
      <c r="D51" s="64"/>
      <c r="E51" s="64"/>
      <c r="F51" s="64"/>
      <c r="G51" s="64"/>
      <c r="H51" s="64"/>
      <c r="I51" s="64"/>
      <c r="J51" s="64"/>
      <c r="K51" s="34"/>
    </row>
    <row r="52" spans="2:11" ht="15.75">
      <c r="B52" s="27"/>
      <c r="C52" s="64"/>
      <c r="D52" s="64"/>
      <c r="E52" s="64"/>
      <c r="F52" s="64"/>
      <c r="G52" s="64"/>
      <c r="H52" s="64"/>
      <c r="I52" s="64"/>
      <c r="J52" s="64"/>
      <c r="K52" s="28" t="s">
        <v>574</v>
      </c>
    </row>
    <row r="53" spans="2:11" ht="15.75">
      <c r="B53" s="27"/>
      <c r="C53" s="65" t="s">
        <v>575</v>
      </c>
      <c r="D53" s="65"/>
      <c r="E53" s="65"/>
      <c r="F53" s="65"/>
      <c r="G53" s="65"/>
      <c r="H53" s="193"/>
      <c r="I53" s="193"/>
      <c r="J53" s="193"/>
      <c r="K53" s="29">
        <v>0</v>
      </c>
    </row>
    <row r="54" spans="2:11" ht="15.75">
      <c r="B54" s="27"/>
      <c r="C54" s="65"/>
      <c r="D54" s="65"/>
      <c r="E54" s="65"/>
      <c r="F54" s="65"/>
      <c r="G54" s="65"/>
      <c r="H54" s="130"/>
      <c r="I54" s="130"/>
      <c r="J54" s="130"/>
      <c r="K54" s="29"/>
    </row>
    <row r="55" spans="2:11" ht="15.75">
      <c r="B55" s="27"/>
      <c r="C55" s="66" t="s">
        <v>564</v>
      </c>
      <c r="D55" s="66"/>
      <c r="E55" s="66"/>
      <c r="F55" s="66"/>
      <c r="G55" s="66"/>
      <c r="H55" s="64"/>
      <c r="I55" s="64"/>
      <c r="J55" s="64"/>
      <c r="K55" s="35"/>
    </row>
    <row r="56" spans="2:11" ht="15.75">
      <c r="B56" s="27"/>
      <c r="C56" s="64" t="s">
        <v>576</v>
      </c>
      <c r="D56" s="64"/>
      <c r="E56" s="64"/>
      <c r="F56" s="64"/>
      <c r="G56" s="64"/>
      <c r="H56" s="193"/>
      <c r="I56" s="193"/>
      <c r="J56" s="193"/>
      <c r="K56" s="29">
        <v>0</v>
      </c>
    </row>
    <row r="57" spans="2:11" ht="15.75">
      <c r="B57" s="27"/>
      <c r="C57" s="65" t="s">
        <v>567</v>
      </c>
      <c r="D57" s="65"/>
      <c r="E57" s="65"/>
      <c r="F57" s="65"/>
      <c r="G57" s="65"/>
      <c r="H57" s="192"/>
      <c r="I57" s="192"/>
      <c r="J57" s="192"/>
      <c r="K57" s="36">
        <f>SUM(K53:K56)</f>
        <v>0</v>
      </c>
    </row>
    <row r="58" spans="2:11" ht="15.75">
      <c r="B58" s="27"/>
      <c r="C58" s="64"/>
      <c r="D58" s="64"/>
      <c r="E58" s="64"/>
      <c r="F58" s="64"/>
      <c r="G58" s="64"/>
      <c r="H58" s="64"/>
      <c r="I58" s="64"/>
      <c r="J58" s="64"/>
      <c r="K58" s="35"/>
    </row>
    <row r="59" spans="2:11" ht="15.75">
      <c r="B59" s="27"/>
      <c r="C59" s="66" t="s">
        <v>568</v>
      </c>
      <c r="D59" s="66"/>
      <c r="E59" s="66"/>
      <c r="F59" s="66"/>
      <c r="G59" s="66"/>
      <c r="H59" s="64"/>
      <c r="I59" s="64"/>
      <c r="J59" s="64"/>
      <c r="K59" s="29"/>
    </row>
    <row r="60" spans="2:11" ht="15.75">
      <c r="B60" s="27"/>
      <c r="C60" s="64" t="s">
        <v>577</v>
      </c>
      <c r="D60" s="64"/>
      <c r="E60" s="64"/>
      <c r="F60" s="64"/>
      <c r="G60" s="64"/>
      <c r="H60" s="192"/>
      <c r="I60" s="192"/>
      <c r="J60" s="192"/>
      <c r="K60" s="29">
        <v>0</v>
      </c>
    </row>
    <row r="61" spans="2:11" ht="15.75">
      <c r="B61" s="27"/>
      <c r="C61" s="64"/>
      <c r="D61" s="64"/>
      <c r="E61" s="64"/>
      <c r="F61" s="64"/>
      <c r="G61" s="64"/>
      <c r="H61" s="131"/>
      <c r="I61" s="131"/>
      <c r="J61" s="131"/>
      <c r="K61" s="29"/>
    </row>
    <row r="62" spans="2:11" ht="16.5" thickBot="1">
      <c r="B62" s="27"/>
      <c r="C62" s="65" t="s">
        <v>573</v>
      </c>
      <c r="D62" s="65"/>
      <c r="E62" s="65"/>
      <c r="F62" s="65"/>
      <c r="G62" s="65"/>
      <c r="H62" s="64"/>
      <c r="I62" s="64"/>
      <c r="J62" s="64"/>
      <c r="K62" s="31">
        <f>SUM(K57-K60)</f>
        <v>0</v>
      </c>
    </row>
    <row r="63" spans="2:11" ht="17.25" thickBot="1" thickTop="1">
      <c r="B63" s="37"/>
      <c r="C63" s="38"/>
      <c r="D63" s="38"/>
      <c r="E63" s="38"/>
      <c r="F63" s="38"/>
      <c r="G63" s="38"/>
      <c r="H63" s="39"/>
      <c r="I63" s="39"/>
      <c r="J63" s="39"/>
      <c r="K63" s="40"/>
    </row>
    <row r="64" spans="2:11" ht="16.5" thickTop="1">
      <c r="B64" s="24"/>
      <c r="C64" s="41"/>
      <c r="D64" s="41"/>
      <c r="E64" s="41"/>
      <c r="F64" s="41"/>
      <c r="G64" s="41"/>
      <c r="H64" s="25"/>
      <c r="I64" s="25"/>
      <c r="J64" s="25"/>
      <c r="K64" s="42"/>
    </row>
    <row r="65" spans="2:11" ht="15.75">
      <c r="B65" s="27"/>
      <c r="C65" s="65"/>
      <c r="D65" s="65"/>
      <c r="E65" s="65"/>
      <c r="F65" s="65"/>
      <c r="G65" s="65"/>
      <c r="H65" s="64"/>
      <c r="I65" s="64"/>
      <c r="J65" s="64"/>
      <c r="K65" s="43"/>
    </row>
    <row r="66" spans="2:11" ht="15.75">
      <c r="B66" s="154"/>
      <c r="C66" s="159" t="s">
        <v>1228</v>
      </c>
      <c r="D66" s="159"/>
      <c r="E66" s="69"/>
      <c r="F66" s="44" t="s">
        <v>579</v>
      </c>
      <c r="G66" s="184" t="s">
        <v>579</v>
      </c>
      <c r="H66" s="184"/>
      <c r="I66" s="70"/>
      <c r="J66" s="133"/>
      <c r="K66" s="46" t="s">
        <v>1230</v>
      </c>
    </row>
    <row r="67" spans="2:11" ht="15.75">
      <c r="B67" s="27"/>
      <c r="C67" s="47" t="s">
        <v>581</v>
      </c>
      <c r="D67" s="47"/>
      <c r="E67" s="130"/>
      <c r="F67" s="185" t="s">
        <v>582</v>
      </c>
      <c r="G67" s="185"/>
      <c r="H67" s="185"/>
      <c r="I67" s="64"/>
      <c r="J67" s="193" t="s">
        <v>583</v>
      </c>
      <c r="K67" s="188"/>
    </row>
    <row r="68" spans="2:11" ht="15.75">
      <c r="B68" s="27"/>
      <c r="C68" s="64"/>
      <c r="D68" s="64"/>
      <c r="E68" s="130"/>
      <c r="F68" s="130"/>
      <c r="G68" s="130"/>
      <c r="H68" s="130"/>
      <c r="I68" s="64"/>
      <c r="J68" s="130"/>
      <c r="K68" s="132"/>
    </row>
    <row r="69" spans="2:11" ht="15.75">
      <c r="B69" s="154"/>
      <c r="C69" s="159" t="s">
        <v>584</v>
      </c>
      <c r="D69" s="159"/>
      <c r="E69" s="69"/>
      <c r="F69" s="44" t="s">
        <v>585</v>
      </c>
      <c r="G69" s="184" t="s">
        <v>585</v>
      </c>
      <c r="H69" s="184"/>
      <c r="I69" s="70"/>
      <c r="J69" s="64"/>
      <c r="K69" s="46" t="s">
        <v>1229</v>
      </c>
    </row>
    <row r="70" spans="2:11" ht="15.75">
      <c r="B70" s="27"/>
      <c r="C70" s="47" t="s">
        <v>587</v>
      </c>
      <c r="D70" s="47"/>
      <c r="E70" s="130"/>
      <c r="F70" s="185" t="s">
        <v>588</v>
      </c>
      <c r="G70" s="185"/>
      <c r="H70" s="185"/>
      <c r="I70" s="64"/>
      <c r="J70" s="193" t="s">
        <v>588</v>
      </c>
      <c r="K70" s="188"/>
    </row>
    <row r="71" spans="2:11" ht="15.75">
      <c r="B71" s="27"/>
      <c r="C71" s="65"/>
      <c r="D71" s="65"/>
      <c r="E71" s="65"/>
      <c r="F71" s="65"/>
      <c r="G71" s="65"/>
      <c r="H71" s="64"/>
      <c r="I71" s="64"/>
      <c r="J71" s="64"/>
      <c r="K71" s="49"/>
    </row>
    <row r="72" spans="2:11" ht="15.75">
      <c r="B72" s="50"/>
      <c r="C72" s="51"/>
      <c r="D72" s="51"/>
      <c r="E72" s="51"/>
      <c r="F72" s="51"/>
      <c r="G72" s="51"/>
      <c r="H72" s="52"/>
      <c r="I72" s="53"/>
      <c r="J72" s="52"/>
      <c r="K72" s="54"/>
    </row>
  </sheetData>
  <protectedRanges>
    <protectedRange sqref="F66 J66" name="Rango1_2_1"/>
    <protectedRange sqref="F69 C69 K69" name="Rango1_2_1_1"/>
    <protectedRange sqref="J31" name="Rango1_1"/>
    <protectedRange sqref="C66" name="Rango1_2_1_2"/>
    <protectedRange sqref="J29:J30" name="Rango1_1_1"/>
    <protectedRange sqref="G66" name="Rango1_2_1_4"/>
    <protectedRange sqref="G69" name="Rango1_2_1_1_1_1_1"/>
  </protectedRanges>
  <mergeCells count="23">
    <mergeCell ref="B2:I2"/>
    <mergeCell ref="B4:I4"/>
    <mergeCell ref="F14:I14"/>
    <mergeCell ref="F12:I12"/>
    <mergeCell ref="H57:J57"/>
    <mergeCell ref="F15:I15"/>
    <mergeCell ref="B23:K23"/>
    <mergeCell ref="B24:K24"/>
    <mergeCell ref="H35:J35"/>
    <mergeCell ref="H38:J38"/>
    <mergeCell ref="H39:J39"/>
    <mergeCell ref="H44:J44"/>
    <mergeCell ref="H46:J46"/>
    <mergeCell ref="H49:J49"/>
    <mergeCell ref="H53:J53"/>
    <mergeCell ref="H56:J56"/>
    <mergeCell ref="H60:J60"/>
    <mergeCell ref="F67:H67"/>
    <mergeCell ref="J67:K67"/>
    <mergeCell ref="F70:H70"/>
    <mergeCell ref="J70:K70"/>
    <mergeCell ref="G66:H66"/>
    <mergeCell ref="G69:H6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7B33A-75F9-49B9-A604-7FE65A576435}">
  <dimension ref="B2:K461"/>
  <sheetViews>
    <sheetView workbookViewId="0" topLeftCell="A399">
      <selection activeCell="C426" sqref="C426"/>
    </sheetView>
  </sheetViews>
  <sheetFormatPr defaultColWidth="11.421875" defaultRowHeight="1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11.421875" style="0" hidden="1" customWidth="1"/>
    <col min="7" max="9" width="18.00390625" style="0" customWidth="1"/>
    <col min="10" max="10" width="11.421875" style="0" hidden="1" customWidth="1"/>
    <col min="11" max="11" width="27.421875" style="0" customWidth="1"/>
    <col min="12" max="256" width="9.140625" style="0" customWidth="1"/>
    <col min="257" max="257" width="1.8515625" style="0" customWidth="1"/>
    <col min="258" max="258" width="15.421875" style="0" customWidth="1"/>
    <col min="259" max="259" width="15.140625" style="0" customWidth="1"/>
    <col min="260" max="260" width="15.7109375" style="0" customWidth="1"/>
    <col min="261" max="261" width="11.28125" style="0" customWidth="1"/>
    <col min="262" max="262" width="11.421875" style="0" hidden="1" customWidth="1"/>
    <col min="263" max="265" width="18.00390625" style="0" customWidth="1"/>
    <col min="266" max="266" width="11.421875" style="0" hidden="1" customWidth="1"/>
    <col min="267" max="267" width="1.8515625" style="0" customWidth="1"/>
    <col min="268" max="512" width="9.140625" style="0" customWidth="1"/>
    <col min="513" max="513" width="1.8515625" style="0" customWidth="1"/>
    <col min="514" max="514" width="15.421875" style="0" customWidth="1"/>
    <col min="515" max="515" width="15.140625" style="0" customWidth="1"/>
    <col min="516" max="516" width="15.7109375" style="0" customWidth="1"/>
    <col min="517" max="517" width="11.28125" style="0" customWidth="1"/>
    <col min="518" max="518" width="11.421875" style="0" hidden="1" customWidth="1"/>
    <col min="519" max="521" width="18.00390625" style="0" customWidth="1"/>
    <col min="522" max="522" width="11.421875" style="0" hidden="1" customWidth="1"/>
    <col min="523" max="523" width="1.8515625" style="0" customWidth="1"/>
    <col min="524" max="768" width="9.140625" style="0" customWidth="1"/>
    <col min="769" max="769" width="1.8515625" style="0" customWidth="1"/>
    <col min="770" max="770" width="15.421875" style="0" customWidth="1"/>
    <col min="771" max="771" width="15.140625" style="0" customWidth="1"/>
    <col min="772" max="772" width="15.7109375" style="0" customWidth="1"/>
    <col min="773" max="773" width="11.28125" style="0" customWidth="1"/>
    <col min="774" max="774" width="11.421875" style="0" hidden="1" customWidth="1"/>
    <col min="775" max="777" width="18.00390625" style="0" customWidth="1"/>
    <col min="778" max="778" width="11.421875" style="0" hidden="1" customWidth="1"/>
    <col min="779" max="779" width="1.8515625" style="0" customWidth="1"/>
    <col min="780" max="1024" width="9.140625" style="0" customWidth="1"/>
    <col min="1025" max="1025" width="1.8515625" style="0" customWidth="1"/>
    <col min="1026" max="1026" width="15.421875" style="0" customWidth="1"/>
    <col min="1027" max="1027" width="15.140625" style="0" customWidth="1"/>
    <col min="1028" max="1028" width="15.7109375" style="0" customWidth="1"/>
    <col min="1029" max="1029" width="11.28125" style="0" customWidth="1"/>
    <col min="1030" max="1030" width="11.421875" style="0" hidden="1" customWidth="1"/>
    <col min="1031" max="1033" width="18.00390625" style="0" customWidth="1"/>
    <col min="1034" max="1034" width="11.421875" style="0" hidden="1" customWidth="1"/>
    <col min="1035" max="1035" width="1.8515625" style="0" customWidth="1"/>
    <col min="1036" max="1280" width="9.140625" style="0" customWidth="1"/>
    <col min="1281" max="1281" width="1.8515625" style="0" customWidth="1"/>
    <col min="1282" max="1282" width="15.421875" style="0" customWidth="1"/>
    <col min="1283" max="1283" width="15.140625" style="0" customWidth="1"/>
    <col min="1284" max="1284" width="15.7109375" style="0" customWidth="1"/>
    <col min="1285" max="1285" width="11.28125" style="0" customWidth="1"/>
    <col min="1286" max="1286" width="11.421875" style="0" hidden="1" customWidth="1"/>
    <col min="1287" max="1289" width="18.00390625" style="0" customWidth="1"/>
    <col min="1290" max="1290" width="11.421875" style="0" hidden="1" customWidth="1"/>
    <col min="1291" max="1291" width="1.8515625" style="0" customWidth="1"/>
    <col min="1292" max="1536" width="9.140625" style="0" customWidth="1"/>
    <col min="1537" max="1537" width="1.8515625" style="0" customWidth="1"/>
    <col min="1538" max="1538" width="15.421875" style="0" customWidth="1"/>
    <col min="1539" max="1539" width="15.140625" style="0" customWidth="1"/>
    <col min="1540" max="1540" width="15.7109375" style="0" customWidth="1"/>
    <col min="1541" max="1541" width="11.28125" style="0" customWidth="1"/>
    <col min="1542" max="1542" width="11.421875" style="0" hidden="1" customWidth="1"/>
    <col min="1543" max="1545" width="18.00390625" style="0" customWidth="1"/>
    <col min="1546" max="1546" width="11.421875" style="0" hidden="1" customWidth="1"/>
    <col min="1547" max="1547" width="1.8515625" style="0" customWidth="1"/>
    <col min="1548" max="1792" width="9.140625" style="0" customWidth="1"/>
    <col min="1793" max="1793" width="1.8515625" style="0" customWidth="1"/>
    <col min="1794" max="1794" width="15.421875" style="0" customWidth="1"/>
    <col min="1795" max="1795" width="15.140625" style="0" customWidth="1"/>
    <col min="1796" max="1796" width="15.7109375" style="0" customWidth="1"/>
    <col min="1797" max="1797" width="11.28125" style="0" customWidth="1"/>
    <col min="1798" max="1798" width="11.421875" style="0" hidden="1" customWidth="1"/>
    <col min="1799" max="1801" width="18.00390625" style="0" customWidth="1"/>
    <col min="1802" max="1802" width="11.421875" style="0" hidden="1" customWidth="1"/>
    <col min="1803" max="1803" width="1.8515625" style="0" customWidth="1"/>
    <col min="1804" max="2048" width="9.140625" style="0" customWidth="1"/>
    <col min="2049" max="2049" width="1.8515625" style="0" customWidth="1"/>
    <col min="2050" max="2050" width="15.421875" style="0" customWidth="1"/>
    <col min="2051" max="2051" width="15.140625" style="0" customWidth="1"/>
    <col min="2052" max="2052" width="15.7109375" style="0" customWidth="1"/>
    <col min="2053" max="2053" width="11.28125" style="0" customWidth="1"/>
    <col min="2054" max="2054" width="11.421875" style="0" hidden="1" customWidth="1"/>
    <col min="2055" max="2057" width="18.00390625" style="0" customWidth="1"/>
    <col min="2058" max="2058" width="11.421875" style="0" hidden="1" customWidth="1"/>
    <col min="2059" max="2059" width="1.8515625" style="0" customWidth="1"/>
    <col min="2060" max="2304" width="9.140625" style="0" customWidth="1"/>
    <col min="2305" max="2305" width="1.8515625" style="0" customWidth="1"/>
    <col min="2306" max="2306" width="15.421875" style="0" customWidth="1"/>
    <col min="2307" max="2307" width="15.140625" style="0" customWidth="1"/>
    <col min="2308" max="2308" width="15.7109375" style="0" customWidth="1"/>
    <col min="2309" max="2309" width="11.28125" style="0" customWidth="1"/>
    <col min="2310" max="2310" width="11.421875" style="0" hidden="1" customWidth="1"/>
    <col min="2311" max="2313" width="18.00390625" style="0" customWidth="1"/>
    <col min="2314" max="2314" width="11.421875" style="0" hidden="1" customWidth="1"/>
    <col min="2315" max="2315" width="1.8515625" style="0" customWidth="1"/>
    <col min="2316" max="2560" width="9.140625" style="0" customWidth="1"/>
    <col min="2561" max="2561" width="1.8515625" style="0" customWidth="1"/>
    <col min="2562" max="2562" width="15.421875" style="0" customWidth="1"/>
    <col min="2563" max="2563" width="15.140625" style="0" customWidth="1"/>
    <col min="2564" max="2564" width="15.7109375" style="0" customWidth="1"/>
    <col min="2565" max="2565" width="11.28125" style="0" customWidth="1"/>
    <col min="2566" max="2566" width="11.421875" style="0" hidden="1" customWidth="1"/>
    <col min="2567" max="2569" width="18.00390625" style="0" customWidth="1"/>
    <col min="2570" max="2570" width="11.421875" style="0" hidden="1" customWidth="1"/>
    <col min="2571" max="2571" width="1.8515625" style="0" customWidth="1"/>
    <col min="2572" max="2816" width="9.140625" style="0" customWidth="1"/>
    <col min="2817" max="2817" width="1.8515625" style="0" customWidth="1"/>
    <col min="2818" max="2818" width="15.421875" style="0" customWidth="1"/>
    <col min="2819" max="2819" width="15.140625" style="0" customWidth="1"/>
    <col min="2820" max="2820" width="15.7109375" style="0" customWidth="1"/>
    <col min="2821" max="2821" width="11.28125" style="0" customWidth="1"/>
    <col min="2822" max="2822" width="11.421875" style="0" hidden="1" customWidth="1"/>
    <col min="2823" max="2825" width="18.00390625" style="0" customWidth="1"/>
    <col min="2826" max="2826" width="11.421875" style="0" hidden="1" customWidth="1"/>
    <col min="2827" max="2827" width="1.8515625" style="0" customWidth="1"/>
    <col min="2828" max="3072" width="9.140625" style="0" customWidth="1"/>
    <col min="3073" max="3073" width="1.8515625" style="0" customWidth="1"/>
    <col min="3074" max="3074" width="15.421875" style="0" customWidth="1"/>
    <col min="3075" max="3075" width="15.140625" style="0" customWidth="1"/>
    <col min="3076" max="3076" width="15.7109375" style="0" customWidth="1"/>
    <col min="3077" max="3077" width="11.28125" style="0" customWidth="1"/>
    <col min="3078" max="3078" width="11.421875" style="0" hidden="1" customWidth="1"/>
    <col min="3079" max="3081" width="18.00390625" style="0" customWidth="1"/>
    <col min="3082" max="3082" width="11.421875" style="0" hidden="1" customWidth="1"/>
    <col min="3083" max="3083" width="1.8515625" style="0" customWidth="1"/>
    <col min="3084" max="3328" width="9.140625" style="0" customWidth="1"/>
    <col min="3329" max="3329" width="1.8515625" style="0" customWidth="1"/>
    <col min="3330" max="3330" width="15.421875" style="0" customWidth="1"/>
    <col min="3331" max="3331" width="15.140625" style="0" customWidth="1"/>
    <col min="3332" max="3332" width="15.7109375" style="0" customWidth="1"/>
    <col min="3333" max="3333" width="11.28125" style="0" customWidth="1"/>
    <col min="3334" max="3334" width="11.421875" style="0" hidden="1" customWidth="1"/>
    <col min="3335" max="3337" width="18.00390625" style="0" customWidth="1"/>
    <col min="3338" max="3338" width="11.421875" style="0" hidden="1" customWidth="1"/>
    <col min="3339" max="3339" width="1.8515625" style="0" customWidth="1"/>
    <col min="3340" max="3584" width="9.140625" style="0" customWidth="1"/>
    <col min="3585" max="3585" width="1.8515625" style="0" customWidth="1"/>
    <col min="3586" max="3586" width="15.421875" style="0" customWidth="1"/>
    <col min="3587" max="3587" width="15.140625" style="0" customWidth="1"/>
    <col min="3588" max="3588" width="15.7109375" style="0" customWidth="1"/>
    <col min="3589" max="3589" width="11.28125" style="0" customWidth="1"/>
    <col min="3590" max="3590" width="11.421875" style="0" hidden="1" customWidth="1"/>
    <col min="3591" max="3593" width="18.00390625" style="0" customWidth="1"/>
    <col min="3594" max="3594" width="11.421875" style="0" hidden="1" customWidth="1"/>
    <col min="3595" max="3595" width="1.8515625" style="0" customWidth="1"/>
    <col min="3596" max="3840" width="9.140625" style="0" customWidth="1"/>
    <col min="3841" max="3841" width="1.8515625" style="0" customWidth="1"/>
    <col min="3842" max="3842" width="15.421875" style="0" customWidth="1"/>
    <col min="3843" max="3843" width="15.140625" style="0" customWidth="1"/>
    <col min="3844" max="3844" width="15.7109375" style="0" customWidth="1"/>
    <col min="3845" max="3845" width="11.28125" style="0" customWidth="1"/>
    <col min="3846" max="3846" width="11.421875" style="0" hidden="1" customWidth="1"/>
    <col min="3847" max="3849" width="18.00390625" style="0" customWidth="1"/>
    <col min="3850" max="3850" width="11.421875" style="0" hidden="1" customWidth="1"/>
    <col min="3851" max="3851" width="1.8515625" style="0" customWidth="1"/>
    <col min="3852" max="4096" width="9.140625" style="0" customWidth="1"/>
    <col min="4097" max="4097" width="1.8515625" style="0" customWidth="1"/>
    <col min="4098" max="4098" width="15.421875" style="0" customWidth="1"/>
    <col min="4099" max="4099" width="15.140625" style="0" customWidth="1"/>
    <col min="4100" max="4100" width="15.7109375" style="0" customWidth="1"/>
    <col min="4101" max="4101" width="11.28125" style="0" customWidth="1"/>
    <col min="4102" max="4102" width="11.421875" style="0" hidden="1" customWidth="1"/>
    <col min="4103" max="4105" width="18.00390625" style="0" customWidth="1"/>
    <col min="4106" max="4106" width="11.421875" style="0" hidden="1" customWidth="1"/>
    <col min="4107" max="4107" width="1.8515625" style="0" customWidth="1"/>
    <col min="4108" max="4352" width="9.140625" style="0" customWidth="1"/>
    <col min="4353" max="4353" width="1.8515625" style="0" customWidth="1"/>
    <col min="4354" max="4354" width="15.421875" style="0" customWidth="1"/>
    <col min="4355" max="4355" width="15.140625" style="0" customWidth="1"/>
    <col min="4356" max="4356" width="15.7109375" style="0" customWidth="1"/>
    <col min="4357" max="4357" width="11.28125" style="0" customWidth="1"/>
    <col min="4358" max="4358" width="11.421875" style="0" hidden="1" customWidth="1"/>
    <col min="4359" max="4361" width="18.00390625" style="0" customWidth="1"/>
    <col min="4362" max="4362" width="11.421875" style="0" hidden="1" customWidth="1"/>
    <col min="4363" max="4363" width="1.8515625" style="0" customWidth="1"/>
    <col min="4364" max="4608" width="9.140625" style="0" customWidth="1"/>
    <col min="4609" max="4609" width="1.8515625" style="0" customWidth="1"/>
    <col min="4610" max="4610" width="15.421875" style="0" customWidth="1"/>
    <col min="4611" max="4611" width="15.140625" style="0" customWidth="1"/>
    <col min="4612" max="4612" width="15.7109375" style="0" customWidth="1"/>
    <col min="4613" max="4613" width="11.28125" style="0" customWidth="1"/>
    <col min="4614" max="4614" width="11.421875" style="0" hidden="1" customWidth="1"/>
    <col min="4615" max="4617" width="18.00390625" style="0" customWidth="1"/>
    <col min="4618" max="4618" width="11.421875" style="0" hidden="1" customWidth="1"/>
    <col min="4619" max="4619" width="1.8515625" style="0" customWidth="1"/>
    <col min="4620" max="4864" width="9.140625" style="0" customWidth="1"/>
    <col min="4865" max="4865" width="1.8515625" style="0" customWidth="1"/>
    <col min="4866" max="4866" width="15.421875" style="0" customWidth="1"/>
    <col min="4867" max="4867" width="15.140625" style="0" customWidth="1"/>
    <col min="4868" max="4868" width="15.7109375" style="0" customWidth="1"/>
    <col min="4869" max="4869" width="11.28125" style="0" customWidth="1"/>
    <col min="4870" max="4870" width="11.421875" style="0" hidden="1" customWidth="1"/>
    <col min="4871" max="4873" width="18.00390625" style="0" customWidth="1"/>
    <col min="4874" max="4874" width="11.421875" style="0" hidden="1" customWidth="1"/>
    <col min="4875" max="4875" width="1.8515625" style="0" customWidth="1"/>
    <col min="4876" max="5120" width="9.140625" style="0" customWidth="1"/>
    <col min="5121" max="5121" width="1.8515625" style="0" customWidth="1"/>
    <col min="5122" max="5122" width="15.421875" style="0" customWidth="1"/>
    <col min="5123" max="5123" width="15.140625" style="0" customWidth="1"/>
    <col min="5124" max="5124" width="15.7109375" style="0" customWidth="1"/>
    <col min="5125" max="5125" width="11.28125" style="0" customWidth="1"/>
    <col min="5126" max="5126" width="11.421875" style="0" hidden="1" customWidth="1"/>
    <col min="5127" max="5129" width="18.00390625" style="0" customWidth="1"/>
    <col min="5130" max="5130" width="11.421875" style="0" hidden="1" customWidth="1"/>
    <col min="5131" max="5131" width="1.8515625" style="0" customWidth="1"/>
    <col min="5132" max="5376" width="9.140625" style="0" customWidth="1"/>
    <col min="5377" max="5377" width="1.8515625" style="0" customWidth="1"/>
    <col min="5378" max="5378" width="15.421875" style="0" customWidth="1"/>
    <col min="5379" max="5379" width="15.140625" style="0" customWidth="1"/>
    <col min="5380" max="5380" width="15.7109375" style="0" customWidth="1"/>
    <col min="5381" max="5381" width="11.28125" style="0" customWidth="1"/>
    <col min="5382" max="5382" width="11.421875" style="0" hidden="1" customWidth="1"/>
    <col min="5383" max="5385" width="18.00390625" style="0" customWidth="1"/>
    <col min="5386" max="5386" width="11.421875" style="0" hidden="1" customWidth="1"/>
    <col min="5387" max="5387" width="1.8515625" style="0" customWidth="1"/>
    <col min="5388" max="5632" width="9.140625" style="0" customWidth="1"/>
    <col min="5633" max="5633" width="1.8515625" style="0" customWidth="1"/>
    <col min="5634" max="5634" width="15.421875" style="0" customWidth="1"/>
    <col min="5635" max="5635" width="15.140625" style="0" customWidth="1"/>
    <col min="5636" max="5636" width="15.7109375" style="0" customWidth="1"/>
    <col min="5637" max="5637" width="11.28125" style="0" customWidth="1"/>
    <col min="5638" max="5638" width="11.421875" style="0" hidden="1" customWidth="1"/>
    <col min="5639" max="5641" width="18.00390625" style="0" customWidth="1"/>
    <col min="5642" max="5642" width="11.421875" style="0" hidden="1" customWidth="1"/>
    <col min="5643" max="5643" width="1.8515625" style="0" customWidth="1"/>
    <col min="5644" max="5888" width="9.140625" style="0" customWidth="1"/>
    <col min="5889" max="5889" width="1.8515625" style="0" customWidth="1"/>
    <col min="5890" max="5890" width="15.421875" style="0" customWidth="1"/>
    <col min="5891" max="5891" width="15.140625" style="0" customWidth="1"/>
    <col min="5892" max="5892" width="15.7109375" style="0" customWidth="1"/>
    <col min="5893" max="5893" width="11.28125" style="0" customWidth="1"/>
    <col min="5894" max="5894" width="11.421875" style="0" hidden="1" customWidth="1"/>
    <col min="5895" max="5897" width="18.00390625" style="0" customWidth="1"/>
    <col min="5898" max="5898" width="11.421875" style="0" hidden="1" customWidth="1"/>
    <col min="5899" max="5899" width="1.8515625" style="0" customWidth="1"/>
    <col min="5900" max="6144" width="9.140625" style="0" customWidth="1"/>
    <col min="6145" max="6145" width="1.8515625" style="0" customWidth="1"/>
    <col min="6146" max="6146" width="15.421875" style="0" customWidth="1"/>
    <col min="6147" max="6147" width="15.140625" style="0" customWidth="1"/>
    <col min="6148" max="6148" width="15.7109375" style="0" customWidth="1"/>
    <col min="6149" max="6149" width="11.28125" style="0" customWidth="1"/>
    <col min="6150" max="6150" width="11.421875" style="0" hidden="1" customWidth="1"/>
    <col min="6151" max="6153" width="18.00390625" style="0" customWidth="1"/>
    <col min="6154" max="6154" width="11.421875" style="0" hidden="1" customWidth="1"/>
    <col min="6155" max="6155" width="1.8515625" style="0" customWidth="1"/>
    <col min="6156" max="6400" width="9.140625" style="0" customWidth="1"/>
    <col min="6401" max="6401" width="1.8515625" style="0" customWidth="1"/>
    <col min="6402" max="6402" width="15.421875" style="0" customWidth="1"/>
    <col min="6403" max="6403" width="15.140625" style="0" customWidth="1"/>
    <col min="6404" max="6404" width="15.7109375" style="0" customWidth="1"/>
    <col min="6405" max="6405" width="11.28125" style="0" customWidth="1"/>
    <col min="6406" max="6406" width="11.421875" style="0" hidden="1" customWidth="1"/>
    <col min="6407" max="6409" width="18.00390625" style="0" customWidth="1"/>
    <col min="6410" max="6410" width="11.421875" style="0" hidden="1" customWidth="1"/>
    <col min="6411" max="6411" width="1.8515625" style="0" customWidth="1"/>
    <col min="6412" max="6656" width="9.140625" style="0" customWidth="1"/>
    <col min="6657" max="6657" width="1.8515625" style="0" customWidth="1"/>
    <col min="6658" max="6658" width="15.421875" style="0" customWidth="1"/>
    <col min="6659" max="6659" width="15.140625" style="0" customWidth="1"/>
    <col min="6660" max="6660" width="15.7109375" style="0" customWidth="1"/>
    <col min="6661" max="6661" width="11.28125" style="0" customWidth="1"/>
    <col min="6662" max="6662" width="11.421875" style="0" hidden="1" customWidth="1"/>
    <col min="6663" max="6665" width="18.00390625" style="0" customWidth="1"/>
    <col min="6666" max="6666" width="11.421875" style="0" hidden="1" customWidth="1"/>
    <col min="6667" max="6667" width="1.8515625" style="0" customWidth="1"/>
    <col min="6668" max="6912" width="9.140625" style="0" customWidth="1"/>
    <col min="6913" max="6913" width="1.8515625" style="0" customWidth="1"/>
    <col min="6914" max="6914" width="15.421875" style="0" customWidth="1"/>
    <col min="6915" max="6915" width="15.140625" style="0" customWidth="1"/>
    <col min="6916" max="6916" width="15.7109375" style="0" customWidth="1"/>
    <col min="6917" max="6917" width="11.28125" style="0" customWidth="1"/>
    <col min="6918" max="6918" width="11.421875" style="0" hidden="1" customWidth="1"/>
    <col min="6919" max="6921" width="18.00390625" style="0" customWidth="1"/>
    <col min="6922" max="6922" width="11.421875" style="0" hidden="1" customWidth="1"/>
    <col min="6923" max="6923" width="1.8515625" style="0" customWidth="1"/>
    <col min="6924" max="7168" width="9.140625" style="0" customWidth="1"/>
    <col min="7169" max="7169" width="1.8515625" style="0" customWidth="1"/>
    <col min="7170" max="7170" width="15.421875" style="0" customWidth="1"/>
    <col min="7171" max="7171" width="15.140625" style="0" customWidth="1"/>
    <col min="7172" max="7172" width="15.7109375" style="0" customWidth="1"/>
    <col min="7173" max="7173" width="11.28125" style="0" customWidth="1"/>
    <col min="7174" max="7174" width="11.421875" style="0" hidden="1" customWidth="1"/>
    <col min="7175" max="7177" width="18.00390625" style="0" customWidth="1"/>
    <col min="7178" max="7178" width="11.421875" style="0" hidden="1" customWidth="1"/>
    <col min="7179" max="7179" width="1.8515625" style="0" customWidth="1"/>
    <col min="7180" max="7424" width="9.140625" style="0" customWidth="1"/>
    <col min="7425" max="7425" width="1.8515625" style="0" customWidth="1"/>
    <col min="7426" max="7426" width="15.421875" style="0" customWidth="1"/>
    <col min="7427" max="7427" width="15.140625" style="0" customWidth="1"/>
    <col min="7428" max="7428" width="15.7109375" style="0" customWidth="1"/>
    <col min="7429" max="7429" width="11.28125" style="0" customWidth="1"/>
    <col min="7430" max="7430" width="11.421875" style="0" hidden="1" customWidth="1"/>
    <col min="7431" max="7433" width="18.00390625" style="0" customWidth="1"/>
    <col min="7434" max="7434" width="11.421875" style="0" hidden="1" customWidth="1"/>
    <col min="7435" max="7435" width="1.8515625" style="0" customWidth="1"/>
    <col min="7436" max="7680" width="9.140625" style="0" customWidth="1"/>
    <col min="7681" max="7681" width="1.8515625" style="0" customWidth="1"/>
    <col min="7682" max="7682" width="15.421875" style="0" customWidth="1"/>
    <col min="7683" max="7683" width="15.140625" style="0" customWidth="1"/>
    <col min="7684" max="7684" width="15.7109375" style="0" customWidth="1"/>
    <col min="7685" max="7685" width="11.28125" style="0" customWidth="1"/>
    <col min="7686" max="7686" width="11.421875" style="0" hidden="1" customWidth="1"/>
    <col min="7687" max="7689" width="18.00390625" style="0" customWidth="1"/>
    <col min="7690" max="7690" width="11.421875" style="0" hidden="1" customWidth="1"/>
    <col min="7691" max="7691" width="1.8515625" style="0" customWidth="1"/>
    <col min="7692" max="7936" width="9.140625" style="0" customWidth="1"/>
    <col min="7937" max="7937" width="1.8515625" style="0" customWidth="1"/>
    <col min="7938" max="7938" width="15.421875" style="0" customWidth="1"/>
    <col min="7939" max="7939" width="15.140625" style="0" customWidth="1"/>
    <col min="7940" max="7940" width="15.7109375" style="0" customWidth="1"/>
    <col min="7941" max="7941" width="11.28125" style="0" customWidth="1"/>
    <col min="7942" max="7942" width="11.421875" style="0" hidden="1" customWidth="1"/>
    <col min="7943" max="7945" width="18.00390625" style="0" customWidth="1"/>
    <col min="7946" max="7946" width="11.421875" style="0" hidden="1" customWidth="1"/>
    <col min="7947" max="7947" width="1.8515625" style="0" customWidth="1"/>
    <col min="7948" max="8192" width="9.140625" style="0" customWidth="1"/>
    <col min="8193" max="8193" width="1.8515625" style="0" customWidth="1"/>
    <col min="8194" max="8194" width="15.421875" style="0" customWidth="1"/>
    <col min="8195" max="8195" width="15.140625" style="0" customWidth="1"/>
    <col min="8196" max="8196" width="15.7109375" style="0" customWidth="1"/>
    <col min="8197" max="8197" width="11.28125" style="0" customWidth="1"/>
    <col min="8198" max="8198" width="11.421875" style="0" hidden="1" customWidth="1"/>
    <col min="8199" max="8201" width="18.00390625" style="0" customWidth="1"/>
    <col min="8202" max="8202" width="11.421875" style="0" hidden="1" customWidth="1"/>
    <col min="8203" max="8203" width="1.8515625" style="0" customWidth="1"/>
    <col min="8204" max="8448" width="9.140625" style="0" customWidth="1"/>
    <col min="8449" max="8449" width="1.8515625" style="0" customWidth="1"/>
    <col min="8450" max="8450" width="15.421875" style="0" customWidth="1"/>
    <col min="8451" max="8451" width="15.140625" style="0" customWidth="1"/>
    <col min="8452" max="8452" width="15.7109375" style="0" customWidth="1"/>
    <col min="8453" max="8453" width="11.28125" style="0" customWidth="1"/>
    <col min="8454" max="8454" width="11.421875" style="0" hidden="1" customWidth="1"/>
    <col min="8455" max="8457" width="18.00390625" style="0" customWidth="1"/>
    <col min="8458" max="8458" width="11.421875" style="0" hidden="1" customWidth="1"/>
    <col min="8459" max="8459" width="1.8515625" style="0" customWidth="1"/>
    <col min="8460" max="8704" width="9.140625" style="0" customWidth="1"/>
    <col min="8705" max="8705" width="1.8515625" style="0" customWidth="1"/>
    <col min="8706" max="8706" width="15.421875" style="0" customWidth="1"/>
    <col min="8707" max="8707" width="15.140625" style="0" customWidth="1"/>
    <col min="8708" max="8708" width="15.7109375" style="0" customWidth="1"/>
    <col min="8709" max="8709" width="11.28125" style="0" customWidth="1"/>
    <col min="8710" max="8710" width="11.421875" style="0" hidden="1" customWidth="1"/>
    <col min="8711" max="8713" width="18.00390625" style="0" customWidth="1"/>
    <col min="8714" max="8714" width="11.421875" style="0" hidden="1" customWidth="1"/>
    <col min="8715" max="8715" width="1.8515625" style="0" customWidth="1"/>
    <col min="8716" max="8960" width="9.140625" style="0" customWidth="1"/>
    <col min="8961" max="8961" width="1.8515625" style="0" customWidth="1"/>
    <col min="8962" max="8962" width="15.421875" style="0" customWidth="1"/>
    <col min="8963" max="8963" width="15.140625" style="0" customWidth="1"/>
    <col min="8964" max="8964" width="15.7109375" style="0" customWidth="1"/>
    <col min="8965" max="8965" width="11.28125" style="0" customWidth="1"/>
    <col min="8966" max="8966" width="11.421875" style="0" hidden="1" customWidth="1"/>
    <col min="8967" max="8969" width="18.00390625" style="0" customWidth="1"/>
    <col min="8970" max="8970" width="11.421875" style="0" hidden="1" customWidth="1"/>
    <col min="8971" max="8971" width="1.8515625" style="0" customWidth="1"/>
    <col min="8972" max="9216" width="9.140625" style="0" customWidth="1"/>
    <col min="9217" max="9217" width="1.8515625" style="0" customWidth="1"/>
    <col min="9218" max="9218" width="15.421875" style="0" customWidth="1"/>
    <col min="9219" max="9219" width="15.140625" style="0" customWidth="1"/>
    <col min="9220" max="9220" width="15.7109375" style="0" customWidth="1"/>
    <col min="9221" max="9221" width="11.28125" style="0" customWidth="1"/>
    <col min="9222" max="9222" width="11.421875" style="0" hidden="1" customWidth="1"/>
    <col min="9223" max="9225" width="18.00390625" style="0" customWidth="1"/>
    <col min="9226" max="9226" width="11.421875" style="0" hidden="1" customWidth="1"/>
    <col min="9227" max="9227" width="1.8515625" style="0" customWidth="1"/>
    <col min="9228" max="9472" width="9.140625" style="0" customWidth="1"/>
    <col min="9473" max="9473" width="1.8515625" style="0" customWidth="1"/>
    <col min="9474" max="9474" width="15.421875" style="0" customWidth="1"/>
    <col min="9475" max="9475" width="15.140625" style="0" customWidth="1"/>
    <col min="9476" max="9476" width="15.7109375" style="0" customWidth="1"/>
    <col min="9477" max="9477" width="11.28125" style="0" customWidth="1"/>
    <col min="9478" max="9478" width="11.421875" style="0" hidden="1" customWidth="1"/>
    <col min="9479" max="9481" width="18.00390625" style="0" customWidth="1"/>
    <col min="9482" max="9482" width="11.421875" style="0" hidden="1" customWidth="1"/>
    <col min="9483" max="9483" width="1.8515625" style="0" customWidth="1"/>
    <col min="9484" max="9728" width="9.140625" style="0" customWidth="1"/>
    <col min="9729" max="9729" width="1.8515625" style="0" customWidth="1"/>
    <col min="9730" max="9730" width="15.421875" style="0" customWidth="1"/>
    <col min="9731" max="9731" width="15.140625" style="0" customWidth="1"/>
    <col min="9732" max="9732" width="15.7109375" style="0" customWidth="1"/>
    <col min="9733" max="9733" width="11.28125" style="0" customWidth="1"/>
    <col min="9734" max="9734" width="11.421875" style="0" hidden="1" customWidth="1"/>
    <col min="9735" max="9737" width="18.00390625" style="0" customWidth="1"/>
    <col min="9738" max="9738" width="11.421875" style="0" hidden="1" customWidth="1"/>
    <col min="9739" max="9739" width="1.8515625" style="0" customWidth="1"/>
    <col min="9740" max="9984" width="9.140625" style="0" customWidth="1"/>
    <col min="9985" max="9985" width="1.8515625" style="0" customWidth="1"/>
    <col min="9986" max="9986" width="15.421875" style="0" customWidth="1"/>
    <col min="9987" max="9987" width="15.140625" style="0" customWidth="1"/>
    <col min="9988" max="9988" width="15.7109375" style="0" customWidth="1"/>
    <col min="9989" max="9989" width="11.28125" style="0" customWidth="1"/>
    <col min="9990" max="9990" width="11.421875" style="0" hidden="1" customWidth="1"/>
    <col min="9991" max="9993" width="18.00390625" style="0" customWidth="1"/>
    <col min="9994" max="9994" width="11.421875" style="0" hidden="1" customWidth="1"/>
    <col min="9995" max="9995" width="1.8515625" style="0" customWidth="1"/>
    <col min="9996" max="10240" width="9.140625" style="0" customWidth="1"/>
    <col min="10241" max="10241" width="1.8515625" style="0" customWidth="1"/>
    <col min="10242" max="10242" width="15.421875" style="0" customWidth="1"/>
    <col min="10243" max="10243" width="15.140625" style="0" customWidth="1"/>
    <col min="10244" max="10244" width="15.7109375" style="0" customWidth="1"/>
    <col min="10245" max="10245" width="11.28125" style="0" customWidth="1"/>
    <col min="10246" max="10246" width="11.421875" style="0" hidden="1" customWidth="1"/>
    <col min="10247" max="10249" width="18.00390625" style="0" customWidth="1"/>
    <col min="10250" max="10250" width="11.421875" style="0" hidden="1" customWidth="1"/>
    <col min="10251" max="10251" width="1.8515625" style="0" customWidth="1"/>
    <col min="10252" max="10496" width="9.140625" style="0" customWidth="1"/>
    <col min="10497" max="10497" width="1.8515625" style="0" customWidth="1"/>
    <col min="10498" max="10498" width="15.421875" style="0" customWidth="1"/>
    <col min="10499" max="10499" width="15.140625" style="0" customWidth="1"/>
    <col min="10500" max="10500" width="15.7109375" style="0" customWidth="1"/>
    <col min="10501" max="10501" width="11.28125" style="0" customWidth="1"/>
    <col min="10502" max="10502" width="11.421875" style="0" hidden="1" customWidth="1"/>
    <col min="10503" max="10505" width="18.00390625" style="0" customWidth="1"/>
    <col min="10506" max="10506" width="11.421875" style="0" hidden="1" customWidth="1"/>
    <col min="10507" max="10507" width="1.8515625" style="0" customWidth="1"/>
    <col min="10508" max="10752" width="9.140625" style="0" customWidth="1"/>
    <col min="10753" max="10753" width="1.8515625" style="0" customWidth="1"/>
    <col min="10754" max="10754" width="15.421875" style="0" customWidth="1"/>
    <col min="10755" max="10755" width="15.140625" style="0" customWidth="1"/>
    <col min="10756" max="10756" width="15.7109375" style="0" customWidth="1"/>
    <col min="10757" max="10757" width="11.28125" style="0" customWidth="1"/>
    <col min="10758" max="10758" width="11.421875" style="0" hidden="1" customWidth="1"/>
    <col min="10759" max="10761" width="18.00390625" style="0" customWidth="1"/>
    <col min="10762" max="10762" width="11.421875" style="0" hidden="1" customWidth="1"/>
    <col min="10763" max="10763" width="1.8515625" style="0" customWidth="1"/>
    <col min="10764" max="11008" width="9.140625" style="0" customWidth="1"/>
    <col min="11009" max="11009" width="1.8515625" style="0" customWidth="1"/>
    <col min="11010" max="11010" width="15.421875" style="0" customWidth="1"/>
    <col min="11011" max="11011" width="15.140625" style="0" customWidth="1"/>
    <col min="11012" max="11012" width="15.7109375" style="0" customWidth="1"/>
    <col min="11013" max="11013" width="11.28125" style="0" customWidth="1"/>
    <col min="11014" max="11014" width="11.421875" style="0" hidden="1" customWidth="1"/>
    <col min="11015" max="11017" width="18.00390625" style="0" customWidth="1"/>
    <col min="11018" max="11018" width="11.421875" style="0" hidden="1" customWidth="1"/>
    <col min="11019" max="11019" width="1.8515625" style="0" customWidth="1"/>
    <col min="11020" max="11264" width="9.140625" style="0" customWidth="1"/>
    <col min="11265" max="11265" width="1.8515625" style="0" customWidth="1"/>
    <col min="11266" max="11266" width="15.421875" style="0" customWidth="1"/>
    <col min="11267" max="11267" width="15.140625" style="0" customWidth="1"/>
    <col min="11268" max="11268" width="15.7109375" style="0" customWidth="1"/>
    <col min="11269" max="11269" width="11.28125" style="0" customWidth="1"/>
    <col min="11270" max="11270" width="11.421875" style="0" hidden="1" customWidth="1"/>
    <col min="11271" max="11273" width="18.00390625" style="0" customWidth="1"/>
    <col min="11274" max="11274" width="11.421875" style="0" hidden="1" customWidth="1"/>
    <col min="11275" max="11275" width="1.8515625" style="0" customWidth="1"/>
    <col min="11276" max="11520" width="9.140625" style="0" customWidth="1"/>
    <col min="11521" max="11521" width="1.8515625" style="0" customWidth="1"/>
    <col min="11522" max="11522" width="15.421875" style="0" customWidth="1"/>
    <col min="11523" max="11523" width="15.140625" style="0" customWidth="1"/>
    <col min="11524" max="11524" width="15.7109375" style="0" customWidth="1"/>
    <col min="11525" max="11525" width="11.28125" style="0" customWidth="1"/>
    <col min="11526" max="11526" width="11.421875" style="0" hidden="1" customWidth="1"/>
    <col min="11527" max="11529" width="18.00390625" style="0" customWidth="1"/>
    <col min="11530" max="11530" width="11.421875" style="0" hidden="1" customWidth="1"/>
    <col min="11531" max="11531" width="1.8515625" style="0" customWidth="1"/>
    <col min="11532" max="11776" width="9.140625" style="0" customWidth="1"/>
    <col min="11777" max="11777" width="1.8515625" style="0" customWidth="1"/>
    <col min="11778" max="11778" width="15.421875" style="0" customWidth="1"/>
    <col min="11779" max="11779" width="15.140625" style="0" customWidth="1"/>
    <col min="11780" max="11780" width="15.7109375" style="0" customWidth="1"/>
    <col min="11781" max="11781" width="11.28125" style="0" customWidth="1"/>
    <col min="11782" max="11782" width="11.421875" style="0" hidden="1" customWidth="1"/>
    <col min="11783" max="11785" width="18.00390625" style="0" customWidth="1"/>
    <col min="11786" max="11786" width="11.421875" style="0" hidden="1" customWidth="1"/>
    <col min="11787" max="11787" width="1.8515625" style="0" customWidth="1"/>
    <col min="11788" max="12032" width="9.140625" style="0" customWidth="1"/>
    <col min="12033" max="12033" width="1.8515625" style="0" customWidth="1"/>
    <col min="12034" max="12034" width="15.421875" style="0" customWidth="1"/>
    <col min="12035" max="12035" width="15.140625" style="0" customWidth="1"/>
    <col min="12036" max="12036" width="15.7109375" style="0" customWidth="1"/>
    <col min="12037" max="12037" width="11.28125" style="0" customWidth="1"/>
    <col min="12038" max="12038" width="11.421875" style="0" hidden="1" customWidth="1"/>
    <col min="12039" max="12041" width="18.00390625" style="0" customWidth="1"/>
    <col min="12042" max="12042" width="11.421875" style="0" hidden="1" customWidth="1"/>
    <col min="12043" max="12043" width="1.8515625" style="0" customWidth="1"/>
    <col min="12044" max="12288" width="9.140625" style="0" customWidth="1"/>
    <col min="12289" max="12289" width="1.8515625" style="0" customWidth="1"/>
    <col min="12290" max="12290" width="15.421875" style="0" customWidth="1"/>
    <col min="12291" max="12291" width="15.140625" style="0" customWidth="1"/>
    <col min="12292" max="12292" width="15.7109375" style="0" customWidth="1"/>
    <col min="12293" max="12293" width="11.28125" style="0" customWidth="1"/>
    <col min="12294" max="12294" width="11.421875" style="0" hidden="1" customWidth="1"/>
    <col min="12295" max="12297" width="18.00390625" style="0" customWidth="1"/>
    <col min="12298" max="12298" width="11.421875" style="0" hidden="1" customWidth="1"/>
    <col min="12299" max="12299" width="1.8515625" style="0" customWidth="1"/>
    <col min="12300" max="12544" width="9.140625" style="0" customWidth="1"/>
    <col min="12545" max="12545" width="1.8515625" style="0" customWidth="1"/>
    <col min="12546" max="12546" width="15.421875" style="0" customWidth="1"/>
    <col min="12547" max="12547" width="15.140625" style="0" customWidth="1"/>
    <col min="12548" max="12548" width="15.7109375" style="0" customWidth="1"/>
    <col min="12549" max="12549" width="11.28125" style="0" customWidth="1"/>
    <col min="12550" max="12550" width="11.421875" style="0" hidden="1" customWidth="1"/>
    <col min="12551" max="12553" width="18.00390625" style="0" customWidth="1"/>
    <col min="12554" max="12554" width="11.421875" style="0" hidden="1" customWidth="1"/>
    <col min="12555" max="12555" width="1.8515625" style="0" customWidth="1"/>
    <col min="12556" max="12800" width="9.140625" style="0" customWidth="1"/>
    <col min="12801" max="12801" width="1.8515625" style="0" customWidth="1"/>
    <col min="12802" max="12802" width="15.421875" style="0" customWidth="1"/>
    <col min="12803" max="12803" width="15.140625" style="0" customWidth="1"/>
    <col min="12804" max="12804" width="15.7109375" style="0" customWidth="1"/>
    <col min="12805" max="12805" width="11.28125" style="0" customWidth="1"/>
    <col min="12806" max="12806" width="11.421875" style="0" hidden="1" customWidth="1"/>
    <col min="12807" max="12809" width="18.00390625" style="0" customWidth="1"/>
    <col min="12810" max="12810" width="11.421875" style="0" hidden="1" customWidth="1"/>
    <col min="12811" max="12811" width="1.8515625" style="0" customWidth="1"/>
    <col min="12812" max="13056" width="9.140625" style="0" customWidth="1"/>
    <col min="13057" max="13057" width="1.8515625" style="0" customWidth="1"/>
    <col min="13058" max="13058" width="15.421875" style="0" customWidth="1"/>
    <col min="13059" max="13059" width="15.140625" style="0" customWidth="1"/>
    <col min="13060" max="13060" width="15.7109375" style="0" customWidth="1"/>
    <col min="13061" max="13061" width="11.28125" style="0" customWidth="1"/>
    <col min="13062" max="13062" width="11.421875" style="0" hidden="1" customWidth="1"/>
    <col min="13063" max="13065" width="18.00390625" style="0" customWidth="1"/>
    <col min="13066" max="13066" width="11.421875" style="0" hidden="1" customWidth="1"/>
    <col min="13067" max="13067" width="1.8515625" style="0" customWidth="1"/>
    <col min="13068" max="13312" width="9.140625" style="0" customWidth="1"/>
    <col min="13313" max="13313" width="1.8515625" style="0" customWidth="1"/>
    <col min="13314" max="13314" width="15.421875" style="0" customWidth="1"/>
    <col min="13315" max="13315" width="15.140625" style="0" customWidth="1"/>
    <col min="13316" max="13316" width="15.7109375" style="0" customWidth="1"/>
    <col min="13317" max="13317" width="11.28125" style="0" customWidth="1"/>
    <col min="13318" max="13318" width="11.421875" style="0" hidden="1" customWidth="1"/>
    <col min="13319" max="13321" width="18.00390625" style="0" customWidth="1"/>
    <col min="13322" max="13322" width="11.421875" style="0" hidden="1" customWidth="1"/>
    <col min="13323" max="13323" width="1.8515625" style="0" customWidth="1"/>
    <col min="13324" max="13568" width="9.140625" style="0" customWidth="1"/>
    <col min="13569" max="13569" width="1.8515625" style="0" customWidth="1"/>
    <col min="13570" max="13570" width="15.421875" style="0" customWidth="1"/>
    <col min="13571" max="13571" width="15.140625" style="0" customWidth="1"/>
    <col min="13572" max="13572" width="15.7109375" style="0" customWidth="1"/>
    <col min="13573" max="13573" width="11.28125" style="0" customWidth="1"/>
    <col min="13574" max="13574" width="11.421875" style="0" hidden="1" customWidth="1"/>
    <col min="13575" max="13577" width="18.00390625" style="0" customWidth="1"/>
    <col min="13578" max="13578" width="11.421875" style="0" hidden="1" customWidth="1"/>
    <col min="13579" max="13579" width="1.8515625" style="0" customWidth="1"/>
    <col min="13580" max="13824" width="9.140625" style="0" customWidth="1"/>
    <col min="13825" max="13825" width="1.8515625" style="0" customWidth="1"/>
    <col min="13826" max="13826" width="15.421875" style="0" customWidth="1"/>
    <col min="13827" max="13827" width="15.140625" style="0" customWidth="1"/>
    <col min="13828" max="13828" width="15.7109375" style="0" customWidth="1"/>
    <col min="13829" max="13829" width="11.28125" style="0" customWidth="1"/>
    <col min="13830" max="13830" width="11.421875" style="0" hidden="1" customWidth="1"/>
    <col min="13831" max="13833" width="18.00390625" style="0" customWidth="1"/>
    <col min="13834" max="13834" width="11.421875" style="0" hidden="1" customWidth="1"/>
    <col min="13835" max="13835" width="1.8515625" style="0" customWidth="1"/>
    <col min="13836" max="14080" width="9.140625" style="0" customWidth="1"/>
    <col min="14081" max="14081" width="1.8515625" style="0" customWidth="1"/>
    <col min="14082" max="14082" width="15.421875" style="0" customWidth="1"/>
    <col min="14083" max="14083" width="15.140625" style="0" customWidth="1"/>
    <col min="14084" max="14084" width="15.7109375" style="0" customWidth="1"/>
    <col min="14085" max="14085" width="11.28125" style="0" customWidth="1"/>
    <col min="14086" max="14086" width="11.421875" style="0" hidden="1" customWidth="1"/>
    <col min="14087" max="14089" width="18.00390625" style="0" customWidth="1"/>
    <col min="14090" max="14090" width="11.421875" style="0" hidden="1" customWidth="1"/>
    <col min="14091" max="14091" width="1.8515625" style="0" customWidth="1"/>
    <col min="14092" max="14336" width="9.140625" style="0" customWidth="1"/>
    <col min="14337" max="14337" width="1.8515625" style="0" customWidth="1"/>
    <col min="14338" max="14338" width="15.421875" style="0" customWidth="1"/>
    <col min="14339" max="14339" width="15.140625" style="0" customWidth="1"/>
    <col min="14340" max="14340" width="15.7109375" style="0" customWidth="1"/>
    <col min="14341" max="14341" width="11.28125" style="0" customWidth="1"/>
    <col min="14342" max="14342" width="11.421875" style="0" hidden="1" customWidth="1"/>
    <col min="14343" max="14345" width="18.00390625" style="0" customWidth="1"/>
    <col min="14346" max="14346" width="11.421875" style="0" hidden="1" customWidth="1"/>
    <col min="14347" max="14347" width="1.8515625" style="0" customWidth="1"/>
    <col min="14348" max="14592" width="9.140625" style="0" customWidth="1"/>
    <col min="14593" max="14593" width="1.8515625" style="0" customWidth="1"/>
    <col min="14594" max="14594" width="15.421875" style="0" customWidth="1"/>
    <col min="14595" max="14595" width="15.140625" style="0" customWidth="1"/>
    <col min="14596" max="14596" width="15.7109375" style="0" customWidth="1"/>
    <col min="14597" max="14597" width="11.28125" style="0" customWidth="1"/>
    <col min="14598" max="14598" width="11.421875" style="0" hidden="1" customWidth="1"/>
    <col min="14599" max="14601" width="18.00390625" style="0" customWidth="1"/>
    <col min="14602" max="14602" width="11.421875" style="0" hidden="1" customWidth="1"/>
    <col min="14603" max="14603" width="1.8515625" style="0" customWidth="1"/>
    <col min="14604" max="14848" width="9.140625" style="0" customWidth="1"/>
    <col min="14849" max="14849" width="1.8515625" style="0" customWidth="1"/>
    <col min="14850" max="14850" width="15.421875" style="0" customWidth="1"/>
    <col min="14851" max="14851" width="15.140625" style="0" customWidth="1"/>
    <col min="14852" max="14852" width="15.7109375" style="0" customWidth="1"/>
    <col min="14853" max="14853" width="11.28125" style="0" customWidth="1"/>
    <col min="14854" max="14854" width="11.421875" style="0" hidden="1" customWidth="1"/>
    <col min="14855" max="14857" width="18.00390625" style="0" customWidth="1"/>
    <col min="14858" max="14858" width="11.421875" style="0" hidden="1" customWidth="1"/>
    <col min="14859" max="14859" width="1.8515625" style="0" customWidth="1"/>
    <col min="14860" max="15104" width="9.140625" style="0" customWidth="1"/>
    <col min="15105" max="15105" width="1.8515625" style="0" customWidth="1"/>
    <col min="15106" max="15106" width="15.421875" style="0" customWidth="1"/>
    <col min="15107" max="15107" width="15.140625" style="0" customWidth="1"/>
    <col min="15108" max="15108" width="15.7109375" style="0" customWidth="1"/>
    <col min="15109" max="15109" width="11.28125" style="0" customWidth="1"/>
    <col min="15110" max="15110" width="11.421875" style="0" hidden="1" customWidth="1"/>
    <col min="15111" max="15113" width="18.00390625" style="0" customWidth="1"/>
    <col min="15114" max="15114" width="11.421875" style="0" hidden="1" customWidth="1"/>
    <col min="15115" max="15115" width="1.8515625" style="0" customWidth="1"/>
    <col min="15116" max="15360" width="9.140625" style="0" customWidth="1"/>
    <col min="15361" max="15361" width="1.8515625" style="0" customWidth="1"/>
    <col min="15362" max="15362" width="15.421875" style="0" customWidth="1"/>
    <col min="15363" max="15363" width="15.140625" style="0" customWidth="1"/>
    <col min="15364" max="15364" width="15.7109375" style="0" customWidth="1"/>
    <col min="15365" max="15365" width="11.28125" style="0" customWidth="1"/>
    <col min="15366" max="15366" width="11.421875" style="0" hidden="1" customWidth="1"/>
    <col min="15367" max="15369" width="18.00390625" style="0" customWidth="1"/>
    <col min="15370" max="15370" width="11.421875" style="0" hidden="1" customWidth="1"/>
    <col min="15371" max="15371" width="1.8515625" style="0" customWidth="1"/>
    <col min="15372" max="15616" width="9.140625" style="0" customWidth="1"/>
    <col min="15617" max="15617" width="1.8515625" style="0" customWidth="1"/>
    <col min="15618" max="15618" width="15.421875" style="0" customWidth="1"/>
    <col min="15619" max="15619" width="15.140625" style="0" customWidth="1"/>
    <col min="15620" max="15620" width="15.7109375" style="0" customWidth="1"/>
    <col min="15621" max="15621" width="11.28125" style="0" customWidth="1"/>
    <col min="15622" max="15622" width="11.421875" style="0" hidden="1" customWidth="1"/>
    <col min="15623" max="15625" width="18.00390625" style="0" customWidth="1"/>
    <col min="15626" max="15626" width="11.421875" style="0" hidden="1" customWidth="1"/>
    <col min="15627" max="15627" width="1.8515625" style="0" customWidth="1"/>
    <col min="15628" max="15872" width="9.140625" style="0" customWidth="1"/>
    <col min="15873" max="15873" width="1.8515625" style="0" customWidth="1"/>
    <col min="15874" max="15874" width="15.421875" style="0" customWidth="1"/>
    <col min="15875" max="15875" width="15.140625" style="0" customWidth="1"/>
    <col min="15876" max="15876" width="15.7109375" style="0" customWidth="1"/>
    <col min="15877" max="15877" width="11.28125" style="0" customWidth="1"/>
    <col min="15878" max="15878" width="11.421875" style="0" hidden="1" customWidth="1"/>
    <col min="15879" max="15881" width="18.00390625" style="0" customWidth="1"/>
    <col min="15882" max="15882" width="11.421875" style="0" hidden="1" customWidth="1"/>
    <col min="15883" max="15883" width="1.8515625" style="0" customWidth="1"/>
    <col min="15884" max="16128" width="9.140625" style="0" customWidth="1"/>
    <col min="16129" max="16129" width="1.8515625" style="0" customWidth="1"/>
    <col min="16130" max="16130" width="15.421875" style="0" customWidth="1"/>
    <col min="16131" max="16131" width="15.140625" style="0" customWidth="1"/>
    <col min="16132" max="16132" width="15.7109375" style="0" customWidth="1"/>
    <col min="16133" max="16133" width="11.28125" style="0" customWidth="1"/>
    <col min="16134" max="16134" width="11.421875" style="0" hidden="1" customWidth="1"/>
    <col min="16135" max="16137" width="18.00390625" style="0" customWidth="1"/>
    <col min="16138" max="16138" width="11.421875" style="0" hidden="1" customWidth="1"/>
    <col min="16139" max="16139" width="1.8515625" style="0" customWidth="1"/>
    <col min="16140" max="16384" width="9.140625" style="0" customWidth="1"/>
  </cols>
  <sheetData>
    <row r="1" ht="12.4" customHeight="1"/>
    <row r="2" spans="2:9" ht="20.85" customHeight="1">
      <c r="B2" s="173" t="s">
        <v>0</v>
      </c>
      <c r="C2" s="174"/>
      <c r="D2" s="174"/>
      <c r="E2" s="174"/>
      <c r="F2" s="174"/>
      <c r="G2" s="174"/>
      <c r="H2" s="174"/>
      <c r="I2" s="174"/>
    </row>
    <row r="3" ht="15" customHeight="1" hidden="1"/>
    <row r="4" spans="2:9" ht="16.5" customHeight="1">
      <c r="B4" s="175" t="s">
        <v>1</v>
      </c>
      <c r="C4" s="174"/>
      <c r="D4" s="174"/>
      <c r="E4" s="174"/>
      <c r="F4" s="174"/>
      <c r="G4" s="174"/>
      <c r="H4" s="174"/>
      <c r="I4" s="174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44866</v>
      </c>
      <c r="C8" s="3">
        <v>0</v>
      </c>
      <c r="D8" s="3" t="s">
        <v>9</v>
      </c>
      <c r="E8" s="3"/>
      <c r="G8" s="4">
        <v>47517648206.32</v>
      </c>
      <c r="H8" s="4">
        <v>47123237952.02</v>
      </c>
      <c r="I8" s="4">
        <v>394410254.3</v>
      </c>
    </row>
    <row r="9" spans="2:9" ht="51">
      <c r="B9" s="2">
        <v>44866</v>
      </c>
      <c r="C9" s="3">
        <v>50350</v>
      </c>
      <c r="D9" s="3" t="s">
        <v>10</v>
      </c>
      <c r="E9" s="3" t="s">
        <v>11</v>
      </c>
      <c r="G9" s="4">
        <v>0</v>
      </c>
      <c r="H9" s="4">
        <v>11402818</v>
      </c>
      <c r="I9" s="4">
        <v>383007436.3</v>
      </c>
    </row>
    <row r="10" spans="2:9" ht="51">
      <c r="B10" s="2">
        <v>44866</v>
      </c>
      <c r="C10" s="3">
        <v>50356</v>
      </c>
      <c r="D10" s="3" t="s">
        <v>12</v>
      </c>
      <c r="E10" s="3" t="s">
        <v>13</v>
      </c>
      <c r="G10" s="4">
        <v>0</v>
      </c>
      <c r="H10" s="4">
        <v>31420830</v>
      </c>
      <c r="I10" s="4">
        <v>351586606.3</v>
      </c>
    </row>
    <row r="11" spans="2:9" ht="51">
      <c r="B11" s="2">
        <v>44866</v>
      </c>
      <c r="C11" s="3">
        <v>50358</v>
      </c>
      <c r="D11" s="3" t="s">
        <v>14</v>
      </c>
      <c r="E11" s="3" t="s">
        <v>15</v>
      </c>
      <c r="G11" s="4">
        <v>0</v>
      </c>
      <c r="H11" s="4">
        <v>20557040</v>
      </c>
      <c r="I11" s="4">
        <v>331029566.3</v>
      </c>
    </row>
    <row r="12" spans="2:9" ht="51">
      <c r="B12" s="2">
        <v>44866</v>
      </c>
      <c r="C12" s="3">
        <v>50360</v>
      </c>
      <c r="D12" s="3" t="s">
        <v>16</v>
      </c>
      <c r="E12" s="3" t="s">
        <v>17</v>
      </c>
      <c r="G12" s="4">
        <v>0</v>
      </c>
      <c r="H12" s="4">
        <v>46521992</v>
      </c>
      <c r="I12" s="4">
        <v>284507574.3</v>
      </c>
    </row>
    <row r="13" spans="2:9" ht="51">
      <c r="B13" s="2">
        <v>44866</v>
      </c>
      <c r="C13" s="3">
        <v>50362</v>
      </c>
      <c r="D13" s="3" t="s">
        <v>18</v>
      </c>
      <c r="E13" s="3" t="s">
        <v>19</v>
      </c>
      <c r="G13" s="4">
        <v>0</v>
      </c>
      <c r="H13" s="4">
        <v>78401063</v>
      </c>
      <c r="I13" s="4">
        <v>206106511.3</v>
      </c>
    </row>
    <row r="14" spans="2:9" ht="51">
      <c r="B14" s="2">
        <v>44866</v>
      </c>
      <c r="C14" s="3">
        <v>50363</v>
      </c>
      <c r="D14" s="3" t="s">
        <v>20</v>
      </c>
      <c r="E14" s="3" t="s">
        <v>21</v>
      </c>
      <c r="G14" s="4">
        <v>0</v>
      </c>
      <c r="H14" s="4">
        <v>11696256</v>
      </c>
      <c r="I14" s="4">
        <v>194410255.3</v>
      </c>
    </row>
    <row r="15" spans="2:9" ht="51">
      <c r="B15" s="2">
        <v>44866</v>
      </c>
      <c r="C15" s="3">
        <v>50383</v>
      </c>
      <c r="D15" s="3" t="s">
        <v>22</v>
      </c>
      <c r="E15" s="3" t="s">
        <v>23</v>
      </c>
      <c r="G15" s="4">
        <v>0</v>
      </c>
      <c r="H15" s="4">
        <v>1500000</v>
      </c>
      <c r="I15" s="4">
        <v>192910255.3</v>
      </c>
    </row>
    <row r="16" spans="2:9" ht="51">
      <c r="B16" s="2">
        <v>44866</v>
      </c>
      <c r="C16" s="3">
        <v>50385</v>
      </c>
      <c r="D16" s="3" t="s">
        <v>24</v>
      </c>
      <c r="E16" s="3" t="s">
        <v>25</v>
      </c>
      <c r="G16" s="4">
        <v>0</v>
      </c>
      <c r="H16" s="4">
        <v>480000</v>
      </c>
      <c r="I16" s="4">
        <v>192430255.3</v>
      </c>
    </row>
    <row r="17" spans="2:9" ht="51">
      <c r="B17" s="2">
        <v>44866</v>
      </c>
      <c r="C17" s="3">
        <v>50387</v>
      </c>
      <c r="D17" s="3" t="s">
        <v>26</v>
      </c>
      <c r="E17" s="3" t="s">
        <v>27</v>
      </c>
      <c r="G17" s="4">
        <v>0</v>
      </c>
      <c r="H17" s="4">
        <v>1500000</v>
      </c>
      <c r="I17" s="4">
        <v>190930255.3</v>
      </c>
    </row>
    <row r="18" spans="2:9" ht="51">
      <c r="B18" s="2">
        <v>44866</v>
      </c>
      <c r="C18" s="3">
        <v>50397</v>
      </c>
      <c r="D18" s="3" t="s">
        <v>28</v>
      </c>
      <c r="E18" s="3" t="s">
        <v>29</v>
      </c>
      <c r="G18" s="4">
        <v>0</v>
      </c>
      <c r="H18" s="4">
        <v>1023750</v>
      </c>
      <c r="I18" s="4">
        <v>189906505.3</v>
      </c>
    </row>
    <row r="19" spans="2:9" ht="51">
      <c r="B19" s="2">
        <v>44866</v>
      </c>
      <c r="C19" s="3">
        <v>50399</v>
      </c>
      <c r="D19" s="3" t="s">
        <v>30</v>
      </c>
      <c r="E19" s="3" t="s">
        <v>31</v>
      </c>
      <c r="G19" s="4">
        <v>0</v>
      </c>
      <c r="H19" s="4">
        <v>1400000</v>
      </c>
      <c r="I19" s="4">
        <v>188506505.3</v>
      </c>
    </row>
    <row r="20" spans="2:9" ht="51">
      <c r="B20" s="2">
        <v>44866</v>
      </c>
      <c r="C20" s="3">
        <v>50403</v>
      </c>
      <c r="D20" s="3" t="s">
        <v>32</v>
      </c>
      <c r="E20" s="3" t="s">
        <v>33</v>
      </c>
      <c r="G20" s="4">
        <v>0</v>
      </c>
      <c r="H20" s="4">
        <v>1395000</v>
      </c>
      <c r="I20" s="4">
        <v>187111505.3</v>
      </c>
    </row>
    <row r="21" spans="2:9" ht="25.5">
      <c r="B21" s="2">
        <v>44866</v>
      </c>
      <c r="C21" s="3">
        <v>50405</v>
      </c>
      <c r="D21" s="3" t="s">
        <v>34</v>
      </c>
      <c r="E21" s="3" t="s">
        <v>35</v>
      </c>
      <c r="G21" s="4">
        <v>0</v>
      </c>
      <c r="H21" s="4">
        <v>1854</v>
      </c>
      <c r="I21" s="4">
        <v>187109651.3</v>
      </c>
    </row>
    <row r="22" spans="2:9" ht="25.5">
      <c r="B22" s="2">
        <v>44866</v>
      </c>
      <c r="C22" s="3">
        <v>50405</v>
      </c>
      <c r="D22" s="3" t="s">
        <v>34</v>
      </c>
      <c r="E22" s="3" t="s">
        <v>35</v>
      </c>
      <c r="G22" s="4">
        <v>0</v>
      </c>
      <c r="H22" s="4">
        <v>55791</v>
      </c>
      <c r="I22" s="4">
        <v>187053860.3</v>
      </c>
    </row>
    <row r="23" spans="2:9" ht="25.5">
      <c r="B23" s="2">
        <v>44866</v>
      </c>
      <c r="C23" s="3">
        <v>50437</v>
      </c>
      <c r="D23" s="3" t="s">
        <v>36</v>
      </c>
      <c r="E23" s="3" t="s">
        <v>37</v>
      </c>
      <c r="G23" s="4">
        <v>22562253.64</v>
      </c>
      <c r="H23" s="4">
        <v>0</v>
      </c>
      <c r="I23" s="4">
        <v>209616113.94</v>
      </c>
    </row>
    <row r="24" spans="2:9" ht="25.5">
      <c r="B24" s="2">
        <v>44866</v>
      </c>
      <c r="C24" s="3">
        <v>50439</v>
      </c>
      <c r="D24" s="3" t="s">
        <v>38</v>
      </c>
      <c r="E24" s="3" t="s">
        <v>39</v>
      </c>
      <c r="G24" s="4">
        <v>2178634</v>
      </c>
      <c r="H24" s="4">
        <v>0</v>
      </c>
      <c r="I24" s="4">
        <v>211794747.94</v>
      </c>
    </row>
    <row r="25" spans="2:9" ht="51">
      <c r="B25" s="2">
        <v>44867</v>
      </c>
      <c r="C25" s="3">
        <v>50365</v>
      </c>
      <c r="D25" s="3" t="s">
        <v>40</v>
      </c>
      <c r="E25" s="3" t="s">
        <v>41</v>
      </c>
      <c r="G25" s="4">
        <v>0</v>
      </c>
      <c r="H25" s="4">
        <v>113000</v>
      </c>
      <c r="I25" s="4">
        <v>211681747.94</v>
      </c>
    </row>
    <row r="26" spans="2:9" ht="51">
      <c r="B26" s="2">
        <v>44867</v>
      </c>
      <c r="C26" s="3">
        <v>50365</v>
      </c>
      <c r="D26" s="3" t="s">
        <v>40</v>
      </c>
      <c r="E26" s="3" t="s">
        <v>41</v>
      </c>
      <c r="G26" s="4">
        <v>0</v>
      </c>
      <c r="H26" s="4">
        <v>5000</v>
      </c>
      <c r="I26" s="4">
        <v>211676747.94</v>
      </c>
    </row>
    <row r="27" spans="2:9" ht="51">
      <c r="B27" s="2">
        <v>44867</v>
      </c>
      <c r="C27" s="3">
        <v>50366</v>
      </c>
      <c r="D27" s="3" t="s">
        <v>42</v>
      </c>
      <c r="E27" s="3" t="s">
        <v>43</v>
      </c>
      <c r="G27" s="4">
        <v>0</v>
      </c>
      <c r="H27" s="4">
        <v>22500</v>
      </c>
      <c r="I27" s="4">
        <v>211654247.94</v>
      </c>
    </row>
    <row r="28" spans="2:9" ht="51">
      <c r="B28" s="2">
        <v>44867</v>
      </c>
      <c r="C28" s="3">
        <v>50366</v>
      </c>
      <c r="D28" s="3" t="s">
        <v>42</v>
      </c>
      <c r="E28" s="3" t="s">
        <v>43</v>
      </c>
      <c r="G28" s="4">
        <v>0</v>
      </c>
      <c r="H28" s="4">
        <v>7000</v>
      </c>
      <c r="I28" s="4">
        <v>211647247.94</v>
      </c>
    </row>
    <row r="29" spans="2:9" ht="51">
      <c r="B29" s="2">
        <v>44867</v>
      </c>
      <c r="C29" s="3">
        <v>50369</v>
      </c>
      <c r="D29" s="3" t="s">
        <v>44</v>
      </c>
      <c r="E29" s="3" t="s">
        <v>45</v>
      </c>
      <c r="G29" s="4">
        <v>0</v>
      </c>
      <c r="H29" s="4">
        <v>84750</v>
      </c>
      <c r="I29" s="4">
        <v>211562497.94</v>
      </c>
    </row>
    <row r="30" spans="2:9" ht="51">
      <c r="B30" s="2">
        <v>44867</v>
      </c>
      <c r="C30" s="3">
        <v>50369</v>
      </c>
      <c r="D30" s="3" t="s">
        <v>44</v>
      </c>
      <c r="E30" s="3" t="s">
        <v>45</v>
      </c>
      <c r="G30" s="4">
        <v>0</v>
      </c>
      <c r="H30" s="4">
        <v>3750</v>
      </c>
      <c r="I30" s="4">
        <v>211558747.94</v>
      </c>
    </row>
    <row r="31" spans="2:9" ht="51">
      <c r="B31" s="2">
        <v>44867</v>
      </c>
      <c r="C31" s="3">
        <v>50370</v>
      </c>
      <c r="D31" s="3" t="s">
        <v>46</v>
      </c>
      <c r="E31" s="3" t="s">
        <v>47</v>
      </c>
      <c r="G31" s="4">
        <v>0</v>
      </c>
      <c r="H31" s="4">
        <v>56500</v>
      </c>
      <c r="I31" s="4">
        <v>211502247.94</v>
      </c>
    </row>
    <row r="32" spans="2:9" ht="51">
      <c r="B32" s="2">
        <v>44867</v>
      </c>
      <c r="C32" s="3">
        <v>50370</v>
      </c>
      <c r="D32" s="3" t="s">
        <v>46</v>
      </c>
      <c r="E32" s="3" t="s">
        <v>47</v>
      </c>
      <c r="G32" s="4">
        <v>0</v>
      </c>
      <c r="H32" s="4">
        <v>2500</v>
      </c>
      <c r="I32" s="4">
        <v>211499747.94</v>
      </c>
    </row>
    <row r="33" spans="2:9" ht="63.75">
      <c r="B33" s="2">
        <v>44867</v>
      </c>
      <c r="C33" s="3">
        <v>50371</v>
      </c>
      <c r="D33" s="3" t="s">
        <v>48</v>
      </c>
      <c r="E33" s="3" t="s">
        <v>49</v>
      </c>
      <c r="G33" s="4">
        <v>0</v>
      </c>
      <c r="H33" s="4">
        <v>158200</v>
      </c>
      <c r="I33" s="4">
        <v>211341547.94</v>
      </c>
    </row>
    <row r="34" spans="2:9" ht="63.75">
      <c r="B34" s="2">
        <v>44867</v>
      </c>
      <c r="C34" s="3">
        <v>50371</v>
      </c>
      <c r="D34" s="3" t="s">
        <v>48</v>
      </c>
      <c r="E34" s="3" t="s">
        <v>49</v>
      </c>
      <c r="G34" s="4">
        <v>0</v>
      </c>
      <c r="H34" s="4">
        <v>7000</v>
      </c>
      <c r="I34" s="4">
        <v>211334547.94</v>
      </c>
    </row>
    <row r="35" spans="2:9" ht="51">
      <c r="B35" s="2">
        <v>44867</v>
      </c>
      <c r="C35" s="3">
        <v>50372</v>
      </c>
      <c r="D35" s="3" t="s">
        <v>50</v>
      </c>
      <c r="E35" s="3" t="s">
        <v>51</v>
      </c>
      <c r="G35" s="4">
        <v>0</v>
      </c>
      <c r="H35" s="4">
        <v>45200</v>
      </c>
      <c r="I35" s="4">
        <v>211289347.94</v>
      </c>
    </row>
    <row r="36" spans="2:9" ht="51">
      <c r="B36" s="2">
        <v>44867</v>
      </c>
      <c r="C36" s="3">
        <v>50372</v>
      </c>
      <c r="D36" s="3" t="s">
        <v>50</v>
      </c>
      <c r="E36" s="3" t="s">
        <v>51</v>
      </c>
      <c r="G36" s="4">
        <v>0</v>
      </c>
      <c r="H36" s="4">
        <v>2000</v>
      </c>
      <c r="I36" s="4">
        <v>211287347.94</v>
      </c>
    </row>
    <row r="37" spans="2:9" ht="51">
      <c r="B37" s="2">
        <v>44867</v>
      </c>
      <c r="C37" s="3">
        <v>50373</v>
      </c>
      <c r="D37" s="3" t="s">
        <v>52</v>
      </c>
      <c r="E37" s="3" t="s">
        <v>53</v>
      </c>
      <c r="G37" s="4">
        <v>0</v>
      </c>
      <c r="H37" s="4">
        <v>56500</v>
      </c>
      <c r="I37" s="4">
        <v>211230847.94</v>
      </c>
    </row>
    <row r="38" spans="2:9" ht="51">
      <c r="B38" s="2">
        <v>44867</v>
      </c>
      <c r="C38" s="3">
        <v>50373</v>
      </c>
      <c r="D38" s="3" t="s">
        <v>52</v>
      </c>
      <c r="E38" s="3" t="s">
        <v>53</v>
      </c>
      <c r="G38" s="4">
        <v>0</v>
      </c>
      <c r="H38" s="4">
        <v>2500</v>
      </c>
      <c r="I38" s="4">
        <v>211228347.94</v>
      </c>
    </row>
    <row r="39" spans="2:9" ht="76.5">
      <c r="B39" s="2">
        <v>44867</v>
      </c>
      <c r="C39" s="3">
        <v>50374</v>
      </c>
      <c r="D39" s="3" t="s">
        <v>54</v>
      </c>
      <c r="E39" s="3" t="s">
        <v>55</v>
      </c>
      <c r="G39" s="4">
        <v>0</v>
      </c>
      <c r="H39" s="4">
        <v>1731960.33</v>
      </c>
      <c r="I39" s="4">
        <v>209496387.61</v>
      </c>
    </row>
    <row r="40" spans="2:9" ht="76.5">
      <c r="B40" s="2">
        <v>44867</v>
      </c>
      <c r="C40" s="3">
        <v>50374</v>
      </c>
      <c r="D40" s="3" t="s">
        <v>54</v>
      </c>
      <c r="E40" s="3" t="s">
        <v>55</v>
      </c>
      <c r="G40" s="4">
        <v>0</v>
      </c>
      <c r="H40" s="4">
        <v>91155.79</v>
      </c>
      <c r="I40" s="4">
        <v>209405231.82</v>
      </c>
    </row>
    <row r="41" spans="2:9" ht="63.75">
      <c r="B41" s="2">
        <v>44867</v>
      </c>
      <c r="C41" s="3">
        <v>50375</v>
      </c>
      <c r="D41" s="3" t="s">
        <v>56</v>
      </c>
      <c r="E41" s="3" t="s">
        <v>57</v>
      </c>
      <c r="G41" s="4">
        <v>0</v>
      </c>
      <c r="H41" s="4">
        <v>678000</v>
      </c>
      <c r="I41" s="4">
        <v>208727231.82</v>
      </c>
    </row>
    <row r="42" spans="2:9" ht="63.75">
      <c r="B42" s="2">
        <v>44867</v>
      </c>
      <c r="C42" s="3">
        <v>50375</v>
      </c>
      <c r="D42" s="3" t="s">
        <v>56</v>
      </c>
      <c r="E42" s="3" t="s">
        <v>57</v>
      </c>
      <c r="G42" s="4">
        <v>0</v>
      </c>
      <c r="H42" s="4">
        <v>30000</v>
      </c>
      <c r="I42" s="4">
        <v>208697231.82</v>
      </c>
    </row>
    <row r="43" spans="2:9" ht="51">
      <c r="B43" s="2">
        <v>44867</v>
      </c>
      <c r="C43" s="3">
        <v>50388</v>
      </c>
      <c r="D43" s="3" t="s">
        <v>58</v>
      </c>
      <c r="E43" s="3" t="s">
        <v>59</v>
      </c>
      <c r="G43" s="4">
        <v>0</v>
      </c>
      <c r="H43" s="4">
        <v>84750</v>
      </c>
      <c r="I43" s="4">
        <v>208612481.82</v>
      </c>
    </row>
    <row r="44" spans="2:9" ht="51">
      <c r="B44" s="2">
        <v>44867</v>
      </c>
      <c r="C44" s="3">
        <v>50388</v>
      </c>
      <c r="D44" s="3" t="s">
        <v>58</v>
      </c>
      <c r="E44" s="3" t="s">
        <v>59</v>
      </c>
      <c r="G44" s="4">
        <v>0</v>
      </c>
      <c r="H44" s="4">
        <v>3750</v>
      </c>
      <c r="I44" s="4">
        <v>208608731.82</v>
      </c>
    </row>
    <row r="45" spans="2:9" ht="51">
      <c r="B45" s="2">
        <v>44867</v>
      </c>
      <c r="C45" s="3">
        <v>50389</v>
      </c>
      <c r="D45" s="3" t="s">
        <v>60</v>
      </c>
      <c r="E45" s="3" t="s">
        <v>61</v>
      </c>
      <c r="G45" s="4">
        <v>0</v>
      </c>
      <c r="H45" s="4">
        <v>67800</v>
      </c>
      <c r="I45" s="4">
        <v>208540931.82</v>
      </c>
    </row>
    <row r="46" spans="2:9" ht="51">
      <c r="B46" s="2">
        <v>44867</v>
      </c>
      <c r="C46" s="3">
        <v>50389</v>
      </c>
      <c r="D46" s="3" t="s">
        <v>60</v>
      </c>
      <c r="E46" s="3" t="s">
        <v>61</v>
      </c>
      <c r="G46" s="4">
        <v>0</v>
      </c>
      <c r="H46" s="4">
        <v>3000</v>
      </c>
      <c r="I46" s="4">
        <v>208537931.82</v>
      </c>
    </row>
    <row r="47" spans="2:9" ht="51">
      <c r="B47" s="2">
        <v>44867</v>
      </c>
      <c r="C47" s="3">
        <v>50390</v>
      </c>
      <c r="D47" s="3" t="s">
        <v>62</v>
      </c>
      <c r="E47" s="3" t="s">
        <v>63</v>
      </c>
      <c r="G47" s="4">
        <v>0</v>
      </c>
      <c r="H47" s="4">
        <v>22500</v>
      </c>
      <c r="I47" s="4">
        <v>208515431.82</v>
      </c>
    </row>
    <row r="48" spans="2:9" ht="51">
      <c r="B48" s="2">
        <v>44867</v>
      </c>
      <c r="C48" s="3">
        <v>50390</v>
      </c>
      <c r="D48" s="3" t="s">
        <v>62</v>
      </c>
      <c r="E48" s="3" t="s">
        <v>63</v>
      </c>
      <c r="G48" s="4">
        <v>0</v>
      </c>
      <c r="H48" s="4">
        <v>7000</v>
      </c>
      <c r="I48" s="4">
        <v>208508431.82</v>
      </c>
    </row>
    <row r="49" spans="2:9" ht="51">
      <c r="B49" s="2">
        <v>44867</v>
      </c>
      <c r="C49" s="3">
        <v>50391</v>
      </c>
      <c r="D49" s="3" t="s">
        <v>64</v>
      </c>
      <c r="E49" s="3" t="s">
        <v>65</v>
      </c>
      <c r="G49" s="4">
        <v>0</v>
      </c>
      <c r="H49" s="4">
        <v>10397.5</v>
      </c>
      <c r="I49" s="4">
        <v>208498034.32</v>
      </c>
    </row>
    <row r="50" spans="2:9" ht="51">
      <c r="B50" s="2">
        <v>44867</v>
      </c>
      <c r="C50" s="3">
        <v>50391</v>
      </c>
      <c r="D50" s="3" t="s">
        <v>64</v>
      </c>
      <c r="E50" s="3" t="s">
        <v>65</v>
      </c>
      <c r="G50" s="4">
        <v>0</v>
      </c>
      <c r="H50" s="4">
        <v>415.9</v>
      </c>
      <c r="I50" s="4">
        <v>208497618.42</v>
      </c>
    </row>
    <row r="51" spans="2:9" ht="51">
      <c r="B51" s="2">
        <v>44867</v>
      </c>
      <c r="C51" s="3">
        <v>50392</v>
      </c>
      <c r="D51" s="3" t="s">
        <v>66</v>
      </c>
      <c r="E51" s="3" t="s">
        <v>67</v>
      </c>
      <c r="G51" s="4">
        <v>0</v>
      </c>
      <c r="H51" s="4">
        <v>37875</v>
      </c>
      <c r="I51" s="4">
        <v>208459743.42</v>
      </c>
    </row>
    <row r="52" spans="2:9" ht="51">
      <c r="B52" s="2">
        <v>44867</v>
      </c>
      <c r="C52" s="3">
        <v>50392</v>
      </c>
      <c r="D52" s="3" t="s">
        <v>66</v>
      </c>
      <c r="E52" s="3" t="s">
        <v>67</v>
      </c>
      <c r="G52" s="4">
        <v>0</v>
      </c>
      <c r="H52" s="4">
        <v>1515</v>
      </c>
      <c r="I52" s="4">
        <v>208458228.42</v>
      </c>
    </row>
    <row r="53" spans="2:9" ht="51">
      <c r="B53" s="2">
        <v>44867</v>
      </c>
      <c r="C53" s="3">
        <v>50393</v>
      </c>
      <c r="D53" s="3" t="s">
        <v>68</v>
      </c>
      <c r="E53" s="3" t="s">
        <v>69</v>
      </c>
      <c r="G53" s="4">
        <v>0</v>
      </c>
      <c r="H53" s="4">
        <v>10656</v>
      </c>
      <c r="I53" s="4">
        <v>208447572.42</v>
      </c>
    </row>
    <row r="54" spans="2:9" ht="51">
      <c r="B54" s="2">
        <v>44867</v>
      </c>
      <c r="C54" s="3">
        <v>50395</v>
      </c>
      <c r="D54" s="3" t="s">
        <v>70</v>
      </c>
      <c r="E54" s="3" t="s">
        <v>71</v>
      </c>
      <c r="G54" s="4">
        <v>0</v>
      </c>
      <c r="H54" s="4">
        <v>567663.3</v>
      </c>
      <c r="I54" s="4">
        <v>207879909.12</v>
      </c>
    </row>
    <row r="55" spans="2:9" ht="51">
      <c r="B55" s="2">
        <v>44867</v>
      </c>
      <c r="C55" s="3">
        <v>50395</v>
      </c>
      <c r="D55" s="3" t="s">
        <v>70</v>
      </c>
      <c r="E55" s="3" t="s">
        <v>71</v>
      </c>
      <c r="G55" s="4">
        <v>0</v>
      </c>
      <c r="H55" s="4">
        <v>22895.89</v>
      </c>
      <c r="I55" s="4">
        <v>207857013.23</v>
      </c>
    </row>
    <row r="56" spans="2:9" ht="25.5">
      <c r="B56" s="2">
        <v>44867</v>
      </c>
      <c r="C56" s="3">
        <v>50400</v>
      </c>
      <c r="D56" s="3" t="s">
        <v>72</v>
      </c>
      <c r="E56" s="3" t="s">
        <v>73</v>
      </c>
      <c r="G56" s="4">
        <v>0</v>
      </c>
      <c r="H56" s="4">
        <v>158200</v>
      </c>
      <c r="I56" s="4">
        <v>207698813.23</v>
      </c>
    </row>
    <row r="57" spans="2:9" ht="25.5">
      <c r="B57" s="2">
        <v>44867</v>
      </c>
      <c r="C57" s="3">
        <v>50400</v>
      </c>
      <c r="D57" s="3" t="s">
        <v>72</v>
      </c>
      <c r="E57" s="3" t="s">
        <v>73</v>
      </c>
      <c r="G57" s="4">
        <v>0</v>
      </c>
      <c r="H57" s="4">
        <v>7000</v>
      </c>
      <c r="I57" s="4">
        <v>207691813.23</v>
      </c>
    </row>
    <row r="58" spans="2:9" ht="51">
      <c r="B58" s="2">
        <v>44867</v>
      </c>
      <c r="C58" s="3">
        <v>50401</v>
      </c>
      <c r="D58" s="3" t="s">
        <v>74</v>
      </c>
      <c r="E58" s="3" t="s">
        <v>75</v>
      </c>
      <c r="G58" s="4">
        <v>0</v>
      </c>
      <c r="H58" s="4">
        <v>79100</v>
      </c>
      <c r="I58" s="4">
        <v>207612713.23</v>
      </c>
    </row>
    <row r="59" spans="2:9" ht="51">
      <c r="B59" s="2">
        <v>44867</v>
      </c>
      <c r="C59" s="3">
        <v>50401</v>
      </c>
      <c r="D59" s="3" t="s">
        <v>74</v>
      </c>
      <c r="E59" s="3" t="s">
        <v>75</v>
      </c>
      <c r="G59" s="4">
        <v>0</v>
      </c>
      <c r="H59" s="4">
        <v>3500</v>
      </c>
      <c r="I59" s="4">
        <v>207609213.23</v>
      </c>
    </row>
    <row r="60" spans="2:9" ht="51">
      <c r="B60" s="2">
        <v>44867</v>
      </c>
      <c r="C60" s="3">
        <v>50402</v>
      </c>
      <c r="D60" s="3" t="s">
        <v>76</v>
      </c>
      <c r="E60" s="3" t="s">
        <v>77</v>
      </c>
      <c r="G60" s="4">
        <v>0</v>
      </c>
      <c r="H60" s="4">
        <v>169500</v>
      </c>
      <c r="I60" s="4">
        <v>207439713.23</v>
      </c>
    </row>
    <row r="61" spans="2:9" ht="51">
      <c r="B61" s="2">
        <v>44867</v>
      </c>
      <c r="C61" s="3">
        <v>50402</v>
      </c>
      <c r="D61" s="3" t="s">
        <v>76</v>
      </c>
      <c r="E61" s="3" t="s">
        <v>77</v>
      </c>
      <c r="G61" s="4">
        <v>0</v>
      </c>
      <c r="H61" s="4">
        <v>7500</v>
      </c>
      <c r="I61" s="4">
        <v>207432213.23</v>
      </c>
    </row>
    <row r="62" spans="2:9" ht="51">
      <c r="B62" s="2">
        <v>44867</v>
      </c>
      <c r="C62" s="3">
        <v>50419</v>
      </c>
      <c r="D62" s="3" t="s">
        <v>78</v>
      </c>
      <c r="E62" s="3" t="s">
        <v>79</v>
      </c>
      <c r="G62" s="4">
        <v>0</v>
      </c>
      <c r="H62" s="4">
        <v>565000</v>
      </c>
      <c r="I62" s="4">
        <v>206867213.23</v>
      </c>
    </row>
    <row r="63" spans="2:9" ht="51">
      <c r="B63" s="2">
        <v>44867</v>
      </c>
      <c r="C63" s="3">
        <v>50419</v>
      </c>
      <c r="D63" s="3" t="s">
        <v>78</v>
      </c>
      <c r="E63" s="3" t="s">
        <v>79</v>
      </c>
      <c r="G63" s="4">
        <v>0</v>
      </c>
      <c r="H63" s="4">
        <v>25000</v>
      </c>
      <c r="I63" s="4">
        <v>206842213.23</v>
      </c>
    </row>
    <row r="64" spans="2:9" ht="51">
      <c r="B64" s="2">
        <v>44867</v>
      </c>
      <c r="C64" s="3">
        <v>50420</v>
      </c>
      <c r="D64" s="3" t="s">
        <v>80</v>
      </c>
      <c r="E64" s="3" t="s">
        <v>81</v>
      </c>
      <c r="G64" s="4">
        <v>0</v>
      </c>
      <c r="H64" s="4">
        <v>42488</v>
      </c>
      <c r="I64" s="4">
        <v>206799725.23</v>
      </c>
    </row>
    <row r="65" spans="2:9" ht="51">
      <c r="B65" s="2">
        <v>44867</v>
      </c>
      <c r="C65" s="3">
        <v>50420</v>
      </c>
      <c r="D65" s="3" t="s">
        <v>80</v>
      </c>
      <c r="E65" s="3" t="s">
        <v>81</v>
      </c>
      <c r="G65" s="4">
        <v>0</v>
      </c>
      <c r="H65" s="4">
        <v>1880</v>
      </c>
      <c r="I65" s="4">
        <v>206797845.23</v>
      </c>
    </row>
    <row r="66" spans="2:9" ht="51">
      <c r="B66" s="2">
        <v>44867</v>
      </c>
      <c r="C66" s="3">
        <v>50423</v>
      </c>
      <c r="D66" s="3" t="s">
        <v>82</v>
      </c>
      <c r="E66" s="3" t="s">
        <v>83</v>
      </c>
      <c r="G66" s="4">
        <v>0</v>
      </c>
      <c r="H66" s="4">
        <v>135600</v>
      </c>
      <c r="I66" s="4">
        <v>206662245.23</v>
      </c>
    </row>
    <row r="67" spans="2:9" ht="51">
      <c r="B67" s="2">
        <v>44867</v>
      </c>
      <c r="C67" s="3">
        <v>50423</v>
      </c>
      <c r="D67" s="3" t="s">
        <v>82</v>
      </c>
      <c r="E67" s="3" t="s">
        <v>83</v>
      </c>
      <c r="G67" s="4">
        <v>0</v>
      </c>
      <c r="H67" s="4">
        <v>6000</v>
      </c>
      <c r="I67" s="4">
        <v>206656245.23</v>
      </c>
    </row>
    <row r="68" spans="2:9" ht="51">
      <c r="B68" s="2">
        <v>44867</v>
      </c>
      <c r="C68" s="3">
        <v>50424</v>
      </c>
      <c r="D68" s="3" t="s">
        <v>84</v>
      </c>
      <c r="E68" s="3" t="s">
        <v>85</v>
      </c>
      <c r="G68" s="4">
        <v>0</v>
      </c>
      <c r="H68" s="4">
        <v>113000</v>
      </c>
      <c r="I68" s="4">
        <v>206543245.23</v>
      </c>
    </row>
    <row r="69" spans="2:9" ht="51">
      <c r="B69" s="2">
        <v>44867</v>
      </c>
      <c r="C69" s="3">
        <v>50424</v>
      </c>
      <c r="D69" s="3" t="s">
        <v>84</v>
      </c>
      <c r="E69" s="3" t="s">
        <v>85</v>
      </c>
      <c r="G69" s="4">
        <v>0</v>
      </c>
      <c r="H69" s="4">
        <v>5000</v>
      </c>
      <c r="I69" s="4">
        <v>206538245.23</v>
      </c>
    </row>
    <row r="70" spans="2:9" ht="63.75">
      <c r="B70" s="2">
        <v>44867</v>
      </c>
      <c r="C70" s="3">
        <v>50425</v>
      </c>
      <c r="D70" s="3" t="s">
        <v>86</v>
      </c>
      <c r="E70" s="3" t="s">
        <v>87</v>
      </c>
      <c r="G70" s="4">
        <v>0</v>
      </c>
      <c r="H70" s="4">
        <v>1036.62</v>
      </c>
      <c r="I70" s="4">
        <v>206537208.61</v>
      </c>
    </row>
    <row r="71" spans="2:9" ht="63.75">
      <c r="B71" s="2">
        <v>44867</v>
      </c>
      <c r="C71" s="3">
        <v>50425</v>
      </c>
      <c r="D71" s="3" t="s">
        <v>86</v>
      </c>
      <c r="E71" s="3" t="s">
        <v>87</v>
      </c>
      <c r="G71" s="4">
        <v>0</v>
      </c>
      <c r="H71" s="4">
        <v>25767.12</v>
      </c>
      <c r="I71" s="4">
        <v>206511441.49</v>
      </c>
    </row>
    <row r="72" spans="2:9" ht="25.5">
      <c r="B72" s="2">
        <v>44867</v>
      </c>
      <c r="C72" s="3">
        <v>50440</v>
      </c>
      <c r="D72" s="3" t="s">
        <v>88</v>
      </c>
      <c r="E72" s="3" t="s">
        <v>89</v>
      </c>
      <c r="G72" s="4">
        <v>1041818655.44</v>
      </c>
      <c r="H72" s="4">
        <v>0</v>
      </c>
      <c r="I72" s="4">
        <v>1248330096.93</v>
      </c>
    </row>
    <row r="73" spans="2:9" ht="25.5">
      <c r="B73" s="2">
        <v>44867</v>
      </c>
      <c r="C73" s="3">
        <v>50442</v>
      </c>
      <c r="D73" s="3" t="s">
        <v>90</v>
      </c>
      <c r="E73" s="3" t="s">
        <v>91</v>
      </c>
      <c r="G73" s="4">
        <v>763622.72</v>
      </c>
      <c r="H73" s="4">
        <v>0</v>
      </c>
      <c r="I73" s="4">
        <v>1249093719.65</v>
      </c>
    </row>
    <row r="74" spans="2:9" ht="51">
      <c r="B74" s="2">
        <v>44867</v>
      </c>
      <c r="C74" s="3">
        <v>50483</v>
      </c>
      <c r="D74" s="3" t="s">
        <v>92</v>
      </c>
      <c r="E74" s="3" t="s">
        <v>93</v>
      </c>
      <c r="G74" s="4">
        <v>0</v>
      </c>
      <c r="H74" s="4">
        <v>3261750</v>
      </c>
      <c r="I74" s="4">
        <v>1245831969.65</v>
      </c>
    </row>
    <row r="75" spans="2:9" ht="51">
      <c r="B75" s="2">
        <v>44867</v>
      </c>
      <c r="C75" s="3">
        <v>50484</v>
      </c>
      <c r="D75" s="3" t="s">
        <v>94</v>
      </c>
      <c r="E75" s="3" t="s">
        <v>95</v>
      </c>
      <c r="G75" s="4">
        <v>0</v>
      </c>
      <c r="H75" s="4">
        <v>1681875</v>
      </c>
      <c r="I75" s="4">
        <v>1244150094.65</v>
      </c>
    </row>
    <row r="76" spans="2:9" ht="25.5">
      <c r="B76" s="2">
        <v>44868</v>
      </c>
      <c r="C76" s="3">
        <v>50404</v>
      </c>
      <c r="D76" s="3" t="s">
        <v>96</v>
      </c>
      <c r="E76" s="3" t="s">
        <v>97</v>
      </c>
      <c r="G76" s="4">
        <v>0</v>
      </c>
      <c r="H76" s="4">
        <v>3950</v>
      </c>
      <c r="I76" s="4">
        <v>1244146144.65</v>
      </c>
    </row>
    <row r="77" spans="2:9" ht="38.25">
      <c r="B77" s="2">
        <v>44868</v>
      </c>
      <c r="C77" s="3">
        <v>50418</v>
      </c>
      <c r="D77" s="3" t="s">
        <v>98</v>
      </c>
      <c r="E77" s="3" t="s">
        <v>99</v>
      </c>
      <c r="G77" s="4">
        <v>0</v>
      </c>
      <c r="H77" s="4">
        <v>113000</v>
      </c>
      <c r="I77" s="4">
        <v>1244033144.65</v>
      </c>
    </row>
    <row r="78" spans="2:9" ht="38.25">
      <c r="B78" s="2">
        <v>44868</v>
      </c>
      <c r="C78" s="3">
        <v>50418</v>
      </c>
      <c r="D78" s="3" t="s">
        <v>98</v>
      </c>
      <c r="E78" s="3" t="s">
        <v>99</v>
      </c>
      <c r="G78" s="4">
        <v>0</v>
      </c>
      <c r="H78" s="4">
        <v>5000</v>
      </c>
      <c r="I78" s="4">
        <v>1244028144.65</v>
      </c>
    </row>
    <row r="79" spans="2:9" ht="25.5">
      <c r="B79" s="2">
        <v>44868</v>
      </c>
      <c r="C79" s="3">
        <v>50443</v>
      </c>
      <c r="D79" s="3" t="s">
        <v>100</v>
      </c>
      <c r="E79" s="3" t="s">
        <v>101</v>
      </c>
      <c r="G79" s="4">
        <v>192340</v>
      </c>
      <c r="H79" s="4">
        <v>0</v>
      </c>
      <c r="I79" s="4">
        <v>1244220484.65</v>
      </c>
    </row>
    <row r="80" spans="2:9" ht="51">
      <c r="B80" s="2">
        <v>44868</v>
      </c>
      <c r="C80" s="3">
        <v>50473</v>
      </c>
      <c r="D80" s="3" t="s">
        <v>102</v>
      </c>
      <c r="E80" s="3" t="s">
        <v>103</v>
      </c>
      <c r="G80" s="4">
        <v>0</v>
      </c>
      <c r="H80" s="4">
        <v>452000</v>
      </c>
      <c r="I80" s="4">
        <v>1243768484.65</v>
      </c>
    </row>
    <row r="81" spans="2:9" ht="51">
      <c r="B81" s="2">
        <v>44868</v>
      </c>
      <c r="C81" s="3">
        <v>50473</v>
      </c>
      <c r="D81" s="3" t="s">
        <v>102</v>
      </c>
      <c r="E81" s="3" t="s">
        <v>103</v>
      </c>
      <c r="G81" s="4">
        <v>0</v>
      </c>
      <c r="H81" s="4">
        <v>20000</v>
      </c>
      <c r="I81" s="4">
        <v>1243748484.65</v>
      </c>
    </row>
    <row r="82" spans="2:9" ht="51">
      <c r="B82" s="2">
        <v>44868</v>
      </c>
      <c r="C82" s="3">
        <v>50478</v>
      </c>
      <c r="D82" s="3" t="s">
        <v>104</v>
      </c>
      <c r="E82" s="3" t="s">
        <v>105</v>
      </c>
      <c r="G82" s="4">
        <v>0</v>
      </c>
      <c r="H82" s="4">
        <v>169500</v>
      </c>
      <c r="I82" s="4">
        <v>1243578984.65</v>
      </c>
    </row>
    <row r="83" spans="2:9" ht="51">
      <c r="B83" s="2">
        <v>44868</v>
      </c>
      <c r="C83" s="3">
        <v>50478</v>
      </c>
      <c r="D83" s="3" t="s">
        <v>104</v>
      </c>
      <c r="E83" s="3" t="s">
        <v>105</v>
      </c>
      <c r="G83" s="4">
        <v>0</v>
      </c>
      <c r="H83" s="4">
        <v>7500</v>
      </c>
      <c r="I83" s="4">
        <v>1243571484.65</v>
      </c>
    </row>
    <row r="84" spans="2:9" ht="51">
      <c r="B84" s="2">
        <v>44868</v>
      </c>
      <c r="C84" s="3">
        <v>50479</v>
      </c>
      <c r="D84" s="3" t="s">
        <v>106</v>
      </c>
      <c r="E84" s="3" t="s">
        <v>107</v>
      </c>
      <c r="G84" s="4">
        <v>0</v>
      </c>
      <c r="H84" s="4">
        <v>90400</v>
      </c>
      <c r="I84" s="4">
        <v>1243481084.65</v>
      </c>
    </row>
    <row r="85" spans="2:9" ht="51">
      <c r="B85" s="2">
        <v>44868</v>
      </c>
      <c r="C85" s="3">
        <v>50479</v>
      </c>
      <c r="D85" s="3" t="s">
        <v>106</v>
      </c>
      <c r="E85" s="3" t="s">
        <v>107</v>
      </c>
      <c r="G85" s="4">
        <v>0</v>
      </c>
      <c r="H85" s="4">
        <v>4000</v>
      </c>
      <c r="I85" s="4">
        <v>1243477084.65</v>
      </c>
    </row>
    <row r="86" spans="2:9" ht="51">
      <c r="B86" s="2">
        <v>44868</v>
      </c>
      <c r="C86" s="3">
        <v>50480</v>
      </c>
      <c r="D86" s="3" t="s">
        <v>108</v>
      </c>
      <c r="E86" s="3" t="s">
        <v>109</v>
      </c>
      <c r="G86" s="4">
        <v>0</v>
      </c>
      <c r="H86" s="4">
        <v>67800</v>
      </c>
      <c r="I86" s="4">
        <v>1243409284.65</v>
      </c>
    </row>
    <row r="87" spans="2:9" ht="51">
      <c r="B87" s="2">
        <v>44868</v>
      </c>
      <c r="C87" s="3">
        <v>50480</v>
      </c>
      <c r="D87" s="3" t="s">
        <v>108</v>
      </c>
      <c r="E87" s="3" t="s">
        <v>109</v>
      </c>
      <c r="G87" s="4">
        <v>0</v>
      </c>
      <c r="H87" s="4">
        <v>3000</v>
      </c>
      <c r="I87" s="4">
        <v>1243406284.65</v>
      </c>
    </row>
    <row r="88" spans="2:9" ht="51">
      <c r="B88" s="2">
        <v>44868</v>
      </c>
      <c r="C88" s="3">
        <v>50481</v>
      </c>
      <c r="D88" s="3" t="s">
        <v>110</v>
      </c>
      <c r="E88" s="3" t="s">
        <v>111</v>
      </c>
      <c r="G88" s="4">
        <v>0</v>
      </c>
      <c r="H88" s="4">
        <v>113000</v>
      </c>
      <c r="I88" s="4">
        <v>1243293284.65</v>
      </c>
    </row>
    <row r="89" spans="2:9" ht="51">
      <c r="B89" s="2">
        <v>44868</v>
      </c>
      <c r="C89" s="3">
        <v>50481</v>
      </c>
      <c r="D89" s="3" t="s">
        <v>110</v>
      </c>
      <c r="E89" s="3" t="s">
        <v>111</v>
      </c>
      <c r="G89" s="4">
        <v>0</v>
      </c>
      <c r="H89" s="4">
        <v>5000</v>
      </c>
      <c r="I89" s="4">
        <v>1243288284.65</v>
      </c>
    </row>
    <row r="90" spans="2:9" ht="51">
      <c r="B90" s="2">
        <v>44868</v>
      </c>
      <c r="C90" s="3">
        <v>50482</v>
      </c>
      <c r="D90" s="3" t="s">
        <v>112</v>
      </c>
      <c r="E90" s="3" t="s">
        <v>113</v>
      </c>
      <c r="G90" s="4">
        <v>0</v>
      </c>
      <c r="H90" s="4">
        <v>90400</v>
      </c>
      <c r="I90" s="4">
        <v>1243197884.65</v>
      </c>
    </row>
    <row r="91" spans="2:9" ht="51">
      <c r="B91" s="2">
        <v>44868</v>
      </c>
      <c r="C91" s="3">
        <v>50482</v>
      </c>
      <c r="D91" s="3" t="s">
        <v>112</v>
      </c>
      <c r="E91" s="3" t="s">
        <v>113</v>
      </c>
      <c r="G91" s="4">
        <v>0</v>
      </c>
      <c r="H91" s="4">
        <v>4000</v>
      </c>
      <c r="I91" s="4">
        <v>1243193884.65</v>
      </c>
    </row>
    <row r="92" spans="2:9" ht="25.5">
      <c r="B92" s="2">
        <v>44868</v>
      </c>
      <c r="C92" s="3">
        <v>50485</v>
      </c>
      <c r="D92" s="3" t="s">
        <v>114</v>
      </c>
      <c r="E92" s="3" t="s">
        <v>115</v>
      </c>
      <c r="G92" s="4">
        <v>0</v>
      </c>
      <c r="H92" s="4">
        <v>339000</v>
      </c>
      <c r="I92" s="4">
        <v>1242854884.65</v>
      </c>
    </row>
    <row r="93" spans="2:9" ht="25.5">
      <c r="B93" s="2">
        <v>44868</v>
      </c>
      <c r="C93" s="3">
        <v>50485</v>
      </c>
      <c r="D93" s="3" t="s">
        <v>114</v>
      </c>
      <c r="E93" s="3" t="s">
        <v>115</v>
      </c>
      <c r="G93" s="4">
        <v>0</v>
      </c>
      <c r="H93" s="4">
        <v>15000</v>
      </c>
      <c r="I93" s="4">
        <v>1242839884.65</v>
      </c>
    </row>
    <row r="94" spans="2:9" ht="51">
      <c r="B94" s="2">
        <v>44868</v>
      </c>
      <c r="C94" s="3">
        <v>50486</v>
      </c>
      <c r="D94" s="3" t="s">
        <v>116</v>
      </c>
      <c r="E94" s="3" t="s">
        <v>117</v>
      </c>
      <c r="G94" s="4">
        <v>0</v>
      </c>
      <c r="H94" s="4">
        <v>339000</v>
      </c>
      <c r="I94" s="4">
        <v>1242500884.65</v>
      </c>
    </row>
    <row r="95" spans="2:9" ht="51">
      <c r="B95" s="2">
        <v>44868</v>
      </c>
      <c r="C95" s="3">
        <v>50486</v>
      </c>
      <c r="D95" s="3" t="s">
        <v>116</v>
      </c>
      <c r="E95" s="3" t="s">
        <v>117</v>
      </c>
      <c r="G95" s="4">
        <v>0</v>
      </c>
      <c r="H95" s="4">
        <v>15000</v>
      </c>
      <c r="I95" s="4">
        <v>1242485884.65</v>
      </c>
    </row>
    <row r="96" spans="2:9" ht="51">
      <c r="B96" s="2">
        <v>44868</v>
      </c>
      <c r="C96" s="3">
        <v>50487</v>
      </c>
      <c r="D96" s="3" t="s">
        <v>118</v>
      </c>
      <c r="E96" s="3" t="s">
        <v>119</v>
      </c>
      <c r="G96" s="4">
        <v>0</v>
      </c>
      <c r="H96" s="4">
        <v>18000</v>
      </c>
      <c r="I96" s="4">
        <v>1242467884.65</v>
      </c>
    </row>
    <row r="97" spans="2:9" ht="51">
      <c r="B97" s="2">
        <v>44868</v>
      </c>
      <c r="C97" s="3">
        <v>50487</v>
      </c>
      <c r="D97" s="3" t="s">
        <v>118</v>
      </c>
      <c r="E97" s="3" t="s">
        <v>119</v>
      </c>
      <c r="G97" s="4">
        <v>0</v>
      </c>
      <c r="H97" s="4">
        <v>5600</v>
      </c>
      <c r="I97" s="4">
        <v>1242462284.65</v>
      </c>
    </row>
    <row r="98" spans="2:9" ht="51">
      <c r="B98" s="2">
        <v>44868</v>
      </c>
      <c r="C98" s="3">
        <v>50488</v>
      </c>
      <c r="D98" s="3" t="s">
        <v>120</v>
      </c>
      <c r="E98" s="3" t="s">
        <v>121</v>
      </c>
      <c r="G98" s="4">
        <v>0</v>
      </c>
      <c r="H98" s="4">
        <v>146658.8</v>
      </c>
      <c r="I98" s="4">
        <v>1242315625.85</v>
      </c>
    </row>
    <row r="99" spans="2:9" ht="51">
      <c r="B99" s="2">
        <v>44868</v>
      </c>
      <c r="C99" s="3">
        <v>50488</v>
      </c>
      <c r="D99" s="3" t="s">
        <v>120</v>
      </c>
      <c r="E99" s="3" t="s">
        <v>121</v>
      </c>
      <c r="G99" s="4">
        <v>0</v>
      </c>
      <c r="H99" s="4">
        <v>14175.2</v>
      </c>
      <c r="I99" s="4">
        <v>1242301450.65</v>
      </c>
    </row>
    <row r="100" spans="2:9" ht="25.5">
      <c r="B100" s="2">
        <v>44869</v>
      </c>
      <c r="C100" s="3">
        <v>50444</v>
      </c>
      <c r="D100" s="3" t="s">
        <v>122</v>
      </c>
      <c r="E100" s="3" t="s">
        <v>123</v>
      </c>
      <c r="G100" s="4">
        <v>10526133.35</v>
      </c>
      <c r="H100" s="4">
        <v>0</v>
      </c>
      <c r="I100" s="4">
        <v>1252827584</v>
      </c>
    </row>
    <row r="101" spans="2:9" ht="25.5">
      <c r="B101" s="2">
        <v>44869</v>
      </c>
      <c r="C101" s="3">
        <v>50503</v>
      </c>
      <c r="D101" s="3" t="s">
        <v>124</v>
      </c>
      <c r="E101" s="3" t="s">
        <v>125</v>
      </c>
      <c r="G101" s="4">
        <v>0</v>
      </c>
      <c r="H101" s="4">
        <v>507.61</v>
      </c>
      <c r="I101" s="4">
        <v>1252827076.39</v>
      </c>
    </row>
    <row r="102" spans="2:9" ht="25.5">
      <c r="B102" s="2">
        <v>44869</v>
      </c>
      <c r="C102" s="3">
        <v>50505</v>
      </c>
      <c r="D102" s="3" t="s">
        <v>126</v>
      </c>
      <c r="E102" s="3" t="s">
        <v>127</v>
      </c>
      <c r="G102" s="4">
        <v>0</v>
      </c>
      <c r="H102" s="4">
        <v>32857.65</v>
      </c>
      <c r="I102" s="4">
        <v>1252794218.74</v>
      </c>
    </row>
    <row r="103" spans="2:9" ht="25.5">
      <c r="B103" s="2">
        <v>44869</v>
      </c>
      <c r="C103" s="3">
        <v>50506</v>
      </c>
      <c r="D103" s="3" t="s">
        <v>128</v>
      </c>
      <c r="E103" s="3" t="s">
        <v>129</v>
      </c>
      <c r="G103" s="4">
        <v>0</v>
      </c>
      <c r="H103" s="4">
        <v>51880.5</v>
      </c>
      <c r="I103" s="4">
        <v>1252742338.24</v>
      </c>
    </row>
    <row r="104" spans="2:9" ht="25.5">
      <c r="B104" s="2">
        <v>44869</v>
      </c>
      <c r="C104" s="3">
        <v>50516</v>
      </c>
      <c r="D104" s="3" t="s">
        <v>130</v>
      </c>
      <c r="E104" s="3" t="s">
        <v>131</v>
      </c>
      <c r="G104" s="4">
        <v>0</v>
      </c>
      <c r="H104" s="4">
        <v>506852.81</v>
      </c>
      <c r="I104" s="4">
        <v>1252235485.43</v>
      </c>
    </row>
    <row r="105" spans="2:9" ht="25.5">
      <c r="B105" s="2">
        <v>44869</v>
      </c>
      <c r="C105" s="3">
        <v>50518</v>
      </c>
      <c r="D105" s="3" t="s">
        <v>132</v>
      </c>
      <c r="E105" s="3" t="s">
        <v>133</v>
      </c>
      <c r="G105" s="4">
        <v>0</v>
      </c>
      <c r="H105" s="4">
        <v>1389200</v>
      </c>
      <c r="I105" s="4">
        <v>1250846285.43</v>
      </c>
    </row>
    <row r="106" spans="2:9" ht="25.5">
      <c r="B106" s="2">
        <v>44872</v>
      </c>
      <c r="C106" s="3">
        <v>50445</v>
      </c>
      <c r="D106" s="3" t="s">
        <v>134</v>
      </c>
      <c r="E106" s="3" t="s">
        <v>135</v>
      </c>
      <c r="G106" s="4">
        <v>401554</v>
      </c>
      <c r="H106" s="4">
        <v>0</v>
      </c>
      <c r="I106" s="4">
        <v>1251247839.43</v>
      </c>
    </row>
    <row r="107" spans="2:9" ht="25.5">
      <c r="B107" s="2">
        <v>44872</v>
      </c>
      <c r="C107" s="3">
        <v>50446</v>
      </c>
      <c r="D107" s="3" t="s">
        <v>136</v>
      </c>
      <c r="E107" s="3" t="s">
        <v>137</v>
      </c>
      <c r="G107" s="4">
        <v>4290538.96</v>
      </c>
      <c r="H107" s="4">
        <v>0</v>
      </c>
      <c r="I107" s="4">
        <v>1255538378.39</v>
      </c>
    </row>
    <row r="108" spans="2:9" ht="51">
      <c r="B108" s="2">
        <v>44872</v>
      </c>
      <c r="C108" s="3">
        <v>50538</v>
      </c>
      <c r="D108" s="3" t="s">
        <v>138</v>
      </c>
      <c r="E108" s="3" t="s">
        <v>139</v>
      </c>
      <c r="G108" s="4">
        <v>0</v>
      </c>
      <c r="H108" s="4">
        <v>180000</v>
      </c>
      <c r="I108" s="4">
        <v>1255358378.39</v>
      </c>
    </row>
    <row r="109" spans="2:9" ht="51">
      <c r="B109" s="2">
        <v>44872</v>
      </c>
      <c r="C109" s="3">
        <v>50546</v>
      </c>
      <c r="D109" s="3" t="s">
        <v>140</v>
      </c>
      <c r="E109" s="3" t="s">
        <v>141</v>
      </c>
      <c r="G109" s="4">
        <v>0</v>
      </c>
      <c r="H109" s="4">
        <v>73923619.88</v>
      </c>
      <c r="I109" s="4">
        <v>1181434758.51</v>
      </c>
    </row>
    <row r="110" spans="2:9" ht="51">
      <c r="B110" s="2">
        <v>44872</v>
      </c>
      <c r="C110" s="3">
        <v>50549</v>
      </c>
      <c r="D110" s="3" t="s">
        <v>142</v>
      </c>
      <c r="E110" s="3" t="s">
        <v>143</v>
      </c>
      <c r="G110" s="4">
        <v>0</v>
      </c>
      <c r="H110" s="4">
        <v>69967421.49</v>
      </c>
      <c r="I110" s="4">
        <v>1111467337.02</v>
      </c>
    </row>
    <row r="111" spans="2:9" ht="51">
      <c r="B111" s="2">
        <v>44872</v>
      </c>
      <c r="C111" s="3">
        <v>50643</v>
      </c>
      <c r="D111" s="3" t="s">
        <v>144</v>
      </c>
      <c r="E111" s="3" t="s">
        <v>145</v>
      </c>
      <c r="G111" s="4">
        <v>0</v>
      </c>
      <c r="H111" s="4">
        <v>1300000</v>
      </c>
      <c r="I111" s="4">
        <v>1110167337.02</v>
      </c>
    </row>
    <row r="112" spans="2:9" ht="25.5">
      <c r="B112" s="2">
        <v>44873</v>
      </c>
      <c r="C112" s="3">
        <v>50447</v>
      </c>
      <c r="D112" s="3" t="s">
        <v>146</v>
      </c>
      <c r="E112" s="3" t="s">
        <v>147</v>
      </c>
      <c r="G112" s="4">
        <v>15169144</v>
      </c>
      <c r="H112" s="4">
        <v>0</v>
      </c>
      <c r="I112" s="4">
        <v>1125336481.02</v>
      </c>
    </row>
    <row r="113" spans="2:9" ht="25.5">
      <c r="B113" s="2">
        <v>44873</v>
      </c>
      <c r="C113" s="3">
        <v>50448</v>
      </c>
      <c r="D113" s="3" t="s">
        <v>148</v>
      </c>
      <c r="E113" s="3" t="s">
        <v>149</v>
      </c>
      <c r="G113" s="4">
        <v>399490.67</v>
      </c>
      <c r="H113" s="4">
        <v>0</v>
      </c>
      <c r="I113" s="4">
        <v>1125735971.69</v>
      </c>
    </row>
    <row r="114" spans="2:9" ht="25.5">
      <c r="B114" s="2">
        <v>44873</v>
      </c>
      <c r="C114" s="3">
        <v>50507</v>
      </c>
      <c r="D114" s="3" t="s">
        <v>150</v>
      </c>
      <c r="E114" s="3" t="s">
        <v>151</v>
      </c>
      <c r="G114" s="4">
        <v>0</v>
      </c>
      <c r="H114" s="4">
        <v>34010.55</v>
      </c>
      <c r="I114" s="4">
        <v>1125701961.14</v>
      </c>
    </row>
    <row r="115" spans="2:9" ht="25.5">
      <c r="B115" s="2">
        <v>44873</v>
      </c>
      <c r="C115" s="3">
        <v>50510</v>
      </c>
      <c r="D115" s="3" t="s">
        <v>152</v>
      </c>
      <c r="E115" s="3" t="s">
        <v>153</v>
      </c>
      <c r="G115" s="4">
        <v>0</v>
      </c>
      <c r="H115" s="4">
        <v>220203.9</v>
      </c>
      <c r="I115" s="4">
        <v>1125481757.24</v>
      </c>
    </row>
    <row r="116" spans="2:9" ht="25.5">
      <c r="B116" s="2">
        <v>44873</v>
      </c>
      <c r="C116" s="3">
        <v>50552</v>
      </c>
      <c r="D116" s="3" t="s">
        <v>154</v>
      </c>
      <c r="E116" s="3" t="s">
        <v>155</v>
      </c>
      <c r="G116" s="4">
        <v>0</v>
      </c>
      <c r="H116" s="4">
        <v>16000796</v>
      </c>
      <c r="I116" s="4">
        <v>1109480961.24</v>
      </c>
    </row>
    <row r="117" spans="2:9" ht="51">
      <c r="B117" s="2">
        <v>44873</v>
      </c>
      <c r="C117" s="3">
        <v>50555</v>
      </c>
      <c r="D117" s="3" t="s">
        <v>156</v>
      </c>
      <c r="E117" s="3" t="s">
        <v>157</v>
      </c>
      <c r="G117" s="4">
        <v>0</v>
      </c>
      <c r="H117" s="4">
        <v>2259972.31</v>
      </c>
      <c r="I117" s="4">
        <v>1107220988.93</v>
      </c>
    </row>
    <row r="118" spans="2:9" ht="51">
      <c r="B118" s="2">
        <v>44873</v>
      </c>
      <c r="C118" s="3">
        <v>50557</v>
      </c>
      <c r="D118" s="3" t="s">
        <v>158</v>
      </c>
      <c r="E118" s="3" t="s">
        <v>159</v>
      </c>
      <c r="G118" s="4">
        <v>0</v>
      </c>
      <c r="H118" s="4">
        <v>19634620.19</v>
      </c>
      <c r="I118" s="4">
        <v>1087586368.74</v>
      </c>
    </row>
    <row r="119" spans="2:9" ht="25.5">
      <c r="B119" s="2">
        <v>44873</v>
      </c>
      <c r="C119" s="3">
        <v>50558</v>
      </c>
      <c r="D119" s="3" t="s">
        <v>160</v>
      </c>
      <c r="E119" s="3" t="s">
        <v>161</v>
      </c>
      <c r="G119" s="4">
        <v>0</v>
      </c>
      <c r="H119" s="4">
        <v>100331689.98</v>
      </c>
      <c r="I119" s="4">
        <v>987254678.76</v>
      </c>
    </row>
    <row r="120" spans="2:9" ht="51">
      <c r="B120" s="2">
        <v>44873</v>
      </c>
      <c r="C120" s="3">
        <v>50560</v>
      </c>
      <c r="D120" s="3" t="s">
        <v>162</v>
      </c>
      <c r="E120" s="3" t="s">
        <v>163</v>
      </c>
      <c r="G120" s="4">
        <v>0</v>
      </c>
      <c r="H120" s="4">
        <v>125210998.58</v>
      </c>
      <c r="I120" s="4">
        <v>862043680.18</v>
      </c>
    </row>
    <row r="121" spans="2:9" ht="38.25">
      <c r="B121" s="2">
        <v>44873</v>
      </c>
      <c r="C121" s="3">
        <v>50562</v>
      </c>
      <c r="D121" s="3" t="s">
        <v>164</v>
      </c>
      <c r="E121" s="3" t="s">
        <v>165</v>
      </c>
      <c r="G121" s="4">
        <v>0</v>
      </c>
      <c r="H121" s="4">
        <v>273917013.99</v>
      </c>
      <c r="I121" s="4">
        <v>588126666.19</v>
      </c>
    </row>
    <row r="122" spans="2:9" ht="51">
      <c r="B122" s="2">
        <v>44873</v>
      </c>
      <c r="C122" s="3">
        <v>50563</v>
      </c>
      <c r="D122" s="3" t="s">
        <v>166</v>
      </c>
      <c r="E122" s="3" t="s">
        <v>167</v>
      </c>
      <c r="G122" s="4">
        <v>0</v>
      </c>
      <c r="H122" s="4">
        <v>529651358.89</v>
      </c>
      <c r="I122" s="4">
        <v>58475307.3</v>
      </c>
    </row>
    <row r="123" spans="2:9" ht="51">
      <c r="B123" s="2">
        <v>44873</v>
      </c>
      <c r="C123" s="3">
        <v>50566</v>
      </c>
      <c r="D123" s="3" t="s">
        <v>168</v>
      </c>
      <c r="E123" s="3" t="s">
        <v>169</v>
      </c>
      <c r="G123" s="4">
        <v>0</v>
      </c>
      <c r="H123" s="4">
        <v>72000</v>
      </c>
      <c r="I123" s="4">
        <v>58403307.3</v>
      </c>
    </row>
    <row r="124" spans="2:9" ht="51">
      <c r="B124" s="2">
        <v>44873</v>
      </c>
      <c r="C124" s="3">
        <v>50566</v>
      </c>
      <c r="D124" s="3" t="s">
        <v>168</v>
      </c>
      <c r="E124" s="3" t="s">
        <v>169</v>
      </c>
      <c r="G124" s="4">
        <v>0</v>
      </c>
      <c r="H124" s="4">
        <v>22400</v>
      </c>
      <c r="I124" s="4">
        <v>58380907.3</v>
      </c>
    </row>
    <row r="125" spans="2:9" ht="51">
      <c r="B125" s="2">
        <v>44873</v>
      </c>
      <c r="C125" s="3">
        <v>50573</v>
      </c>
      <c r="D125" s="3" t="s">
        <v>170</v>
      </c>
      <c r="E125" s="3" t="s">
        <v>171</v>
      </c>
      <c r="G125" s="4">
        <v>0</v>
      </c>
      <c r="H125" s="4">
        <v>56500</v>
      </c>
      <c r="I125" s="4">
        <v>58324407.3</v>
      </c>
    </row>
    <row r="126" spans="2:9" ht="51">
      <c r="B126" s="2">
        <v>44873</v>
      </c>
      <c r="C126" s="3">
        <v>50573</v>
      </c>
      <c r="D126" s="3" t="s">
        <v>170</v>
      </c>
      <c r="E126" s="3" t="s">
        <v>171</v>
      </c>
      <c r="G126" s="4">
        <v>0</v>
      </c>
      <c r="H126" s="4">
        <v>2500</v>
      </c>
      <c r="I126" s="4">
        <v>58321907.3</v>
      </c>
    </row>
    <row r="127" spans="2:9" ht="76.5">
      <c r="B127" s="2">
        <v>44873</v>
      </c>
      <c r="C127" s="3">
        <v>50594</v>
      </c>
      <c r="D127" s="3" t="s">
        <v>172</v>
      </c>
      <c r="E127" s="3" t="s">
        <v>173</v>
      </c>
      <c r="G127" s="4">
        <v>0</v>
      </c>
      <c r="H127" s="4">
        <v>113000</v>
      </c>
      <c r="I127" s="4">
        <v>58208907.3</v>
      </c>
    </row>
    <row r="128" spans="2:9" ht="76.5">
      <c r="B128" s="2">
        <v>44873</v>
      </c>
      <c r="C128" s="3">
        <v>50594</v>
      </c>
      <c r="D128" s="3" t="s">
        <v>172</v>
      </c>
      <c r="E128" s="3" t="s">
        <v>173</v>
      </c>
      <c r="G128" s="4">
        <v>0</v>
      </c>
      <c r="H128" s="4">
        <v>5000</v>
      </c>
      <c r="I128" s="4">
        <v>58203907.3</v>
      </c>
    </row>
    <row r="129" spans="2:9" ht="25.5">
      <c r="B129" s="2">
        <v>44874</v>
      </c>
      <c r="C129" s="3">
        <v>50449</v>
      </c>
      <c r="D129" s="3" t="s">
        <v>174</v>
      </c>
      <c r="E129" s="3" t="s">
        <v>175</v>
      </c>
      <c r="G129" s="4">
        <v>46737390.47</v>
      </c>
      <c r="H129" s="4">
        <v>0</v>
      </c>
      <c r="I129" s="4">
        <v>104941297.77</v>
      </c>
    </row>
    <row r="130" spans="2:9" ht="51">
      <c r="B130" s="2">
        <v>44874</v>
      </c>
      <c r="C130" s="3">
        <v>50501</v>
      </c>
      <c r="D130" s="3" t="s">
        <v>176</v>
      </c>
      <c r="E130" s="3" t="s">
        <v>177</v>
      </c>
      <c r="G130" s="4">
        <v>0</v>
      </c>
      <c r="H130" s="4">
        <v>81000</v>
      </c>
      <c r="I130" s="4">
        <v>104860297.77</v>
      </c>
    </row>
    <row r="131" spans="2:9" ht="51">
      <c r="B131" s="2">
        <v>44874</v>
      </c>
      <c r="C131" s="3">
        <v>50501</v>
      </c>
      <c r="D131" s="3" t="s">
        <v>176</v>
      </c>
      <c r="E131" s="3" t="s">
        <v>177</v>
      </c>
      <c r="G131" s="4">
        <v>0</v>
      </c>
      <c r="H131" s="4">
        <v>25200</v>
      </c>
      <c r="I131" s="4">
        <v>104835097.77</v>
      </c>
    </row>
    <row r="132" spans="2:9" ht="51">
      <c r="B132" s="2">
        <v>44874</v>
      </c>
      <c r="C132" s="3">
        <v>50502</v>
      </c>
      <c r="D132" s="3" t="s">
        <v>178</v>
      </c>
      <c r="E132" s="3" t="s">
        <v>179</v>
      </c>
      <c r="G132" s="4">
        <v>0</v>
      </c>
      <c r="H132" s="4">
        <v>6915.6</v>
      </c>
      <c r="I132" s="4">
        <v>104828182.17</v>
      </c>
    </row>
    <row r="133" spans="2:9" ht="51">
      <c r="B133" s="2">
        <v>44874</v>
      </c>
      <c r="C133" s="3">
        <v>50502</v>
      </c>
      <c r="D133" s="3" t="s">
        <v>178</v>
      </c>
      <c r="E133" s="3" t="s">
        <v>179</v>
      </c>
      <c r="G133" s="4">
        <v>0</v>
      </c>
      <c r="H133" s="4">
        <v>306</v>
      </c>
      <c r="I133" s="4">
        <v>104827876.17</v>
      </c>
    </row>
    <row r="134" spans="2:9" ht="51">
      <c r="B134" s="2">
        <v>44874</v>
      </c>
      <c r="C134" s="3">
        <v>50576</v>
      </c>
      <c r="D134" s="3" t="s">
        <v>180</v>
      </c>
      <c r="E134" s="3" t="s">
        <v>181</v>
      </c>
      <c r="G134" s="4">
        <v>0</v>
      </c>
      <c r="H134" s="4">
        <v>2500000</v>
      </c>
      <c r="I134" s="4">
        <v>102327876.17</v>
      </c>
    </row>
    <row r="135" spans="2:9" ht="25.5">
      <c r="B135" s="2">
        <v>44874</v>
      </c>
      <c r="C135" s="3">
        <v>50578</v>
      </c>
      <c r="D135" s="3" t="s">
        <v>182</v>
      </c>
      <c r="E135" s="3" t="s">
        <v>183</v>
      </c>
      <c r="G135" s="4">
        <v>0</v>
      </c>
      <c r="H135" s="4">
        <v>22611.91</v>
      </c>
      <c r="I135" s="4">
        <v>102305264.26</v>
      </c>
    </row>
    <row r="136" spans="2:9" ht="25.5">
      <c r="B136" s="2">
        <v>44874</v>
      </c>
      <c r="C136" s="3">
        <v>50580</v>
      </c>
      <c r="D136" s="3" t="s">
        <v>184</v>
      </c>
      <c r="E136" s="3" t="s">
        <v>185</v>
      </c>
      <c r="G136" s="4">
        <v>0</v>
      </c>
      <c r="H136" s="4">
        <v>512271.9</v>
      </c>
      <c r="I136" s="4">
        <v>101792992.36</v>
      </c>
    </row>
    <row r="137" spans="2:9" ht="51">
      <c r="B137" s="2">
        <v>44874</v>
      </c>
      <c r="C137" s="3">
        <v>50581</v>
      </c>
      <c r="D137" s="3" t="s">
        <v>186</v>
      </c>
      <c r="E137" s="3" t="s">
        <v>187</v>
      </c>
      <c r="G137" s="4">
        <v>0</v>
      </c>
      <c r="H137" s="4">
        <v>84750</v>
      </c>
      <c r="I137" s="4">
        <v>101708242.36</v>
      </c>
    </row>
    <row r="138" spans="2:9" ht="51">
      <c r="B138" s="2">
        <v>44874</v>
      </c>
      <c r="C138" s="3">
        <v>50581</v>
      </c>
      <c r="D138" s="3" t="s">
        <v>186</v>
      </c>
      <c r="E138" s="3" t="s">
        <v>187</v>
      </c>
      <c r="G138" s="4">
        <v>0</v>
      </c>
      <c r="H138" s="4">
        <v>3750</v>
      </c>
      <c r="I138" s="4">
        <v>101704492.36</v>
      </c>
    </row>
    <row r="139" spans="2:9" ht="51">
      <c r="B139" s="2">
        <v>44874</v>
      </c>
      <c r="C139" s="3">
        <v>50582</v>
      </c>
      <c r="D139" s="3" t="s">
        <v>188</v>
      </c>
      <c r="E139" s="3" t="s">
        <v>189</v>
      </c>
      <c r="G139" s="4">
        <v>0</v>
      </c>
      <c r="H139" s="4">
        <v>461139</v>
      </c>
      <c r="I139" s="4">
        <v>101243353.36</v>
      </c>
    </row>
    <row r="140" spans="2:9" ht="51">
      <c r="B140" s="2">
        <v>44874</v>
      </c>
      <c r="C140" s="3">
        <v>50583</v>
      </c>
      <c r="D140" s="3" t="s">
        <v>190</v>
      </c>
      <c r="E140" s="3" t="s">
        <v>191</v>
      </c>
      <c r="G140" s="4">
        <v>0</v>
      </c>
      <c r="H140" s="4">
        <v>5623219</v>
      </c>
      <c r="I140" s="4">
        <v>95620134.36</v>
      </c>
    </row>
    <row r="141" spans="2:9" ht="25.5">
      <c r="B141" s="2">
        <v>44874</v>
      </c>
      <c r="C141" s="3">
        <v>50584</v>
      </c>
      <c r="D141" s="3" t="s">
        <v>192</v>
      </c>
      <c r="E141" s="3" t="s">
        <v>193</v>
      </c>
      <c r="G141" s="4">
        <v>0</v>
      </c>
      <c r="H141" s="4">
        <v>130000</v>
      </c>
      <c r="I141" s="4">
        <v>95490134.36</v>
      </c>
    </row>
    <row r="142" spans="2:9" ht="25.5">
      <c r="B142" s="2">
        <v>44874</v>
      </c>
      <c r="C142" s="3">
        <v>50585</v>
      </c>
      <c r="D142" s="3" t="s">
        <v>194</v>
      </c>
      <c r="E142" s="3" t="s">
        <v>195</v>
      </c>
      <c r="G142" s="4">
        <v>0</v>
      </c>
      <c r="H142" s="4">
        <v>5504506</v>
      </c>
      <c r="I142" s="4">
        <v>89985628.36</v>
      </c>
    </row>
    <row r="143" spans="2:9" ht="51">
      <c r="B143" s="2">
        <v>44875</v>
      </c>
      <c r="C143" s="3">
        <v>50521</v>
      </c>
      <c r="D143" s="3" t="s">
        <v>196</v>
      </c>
      <c r="E143" s="3" t="s">
        <v>197</v>
      </c>
      <c r="G143" s="4">
        <v>0</v>
      </c>
      <c r="H143" s="4">
        <v>113000</v>
      </c>
      <c r="I143" s="4">
        <v>89872628.36</v>
      </c>
    </row>
    <row r="144" spans="2:9" ht="51">
      <c r="B144" s="2">
        <v>44875</v>
      </c>
      <c r="C144" s="3">
        <v>50521</v>
      </c>
      <c r="D144" s="3" t="s">
        <v>196</v>
      </c>
      <c r="E144" s="3" t="s">
        <v>197</v>
      </c>
      <c r="G144" s="4">
        <v>0</v>
      </c>
      <c r="H144" s="4">
        <v>5000</v>
      </c>
      <c r="I144" s="4">
        <v>89867628.36</v>
      </c>
    </row>
    <row r="145" spans="2:9" ht="114.75">
      <c r="B145" s="2">
        <v>44875</v>
      </c>
      <c r="C145" s="3">
        <v>50525</v>
      </c>
      <c r="D145" s="3" t="s">
        <v>198</v>
      </c>
      <c r="E145" s="3" t="s">
        <v>199</v>
      </c>
      <c r="G145" s="4">
        <v>0</v>
      </c>
      <c r="H145" s="4">
        <v>126422.72</v>
      </c>
      <c r="I145" s="4">
        <v>89741205.64</v>
      </c>
    </row>
    <row r="146" spans="2:9" ht="51">
      <c r="B146" s="2">
        <v>44875</v>
      </c>
      <c r="C146" s="3">
        <v>50530</v>
      </c>
      <c r="D146" s="3" t="s">
        <v>200</v>
      </c>
      <c r="E146" s="3" t="s">
        <v>201</v>
      </c>
      <c r="G146" s="4">
        <v>0</v>
      </c>
      <c r="H146" s="4">
        <v>113000</v>
      </c>
      <c r="I146" s="4">
        <v>89628205.64</v>
      </c>
    </row>
    <row r="147" spans="2:9" ht="51">
      <c r="B147" s="2">
        <v>44875</v>
      </c>
      <c r="C147" s="3">
        <v>50530</v>
      </c>
      <c r="D147" s="3" t="s">
        <v>200</v>
      </c>
      <c r="E147" s="3" t="s">
        <v>201</v>
      </c>
      <c r="G147" s="4">
        <v>0</v>
      </c>
      <c r="H147" s="4">
        <v>5000</v>
      </c>
      <c r="I147" s="4">
        <v>89623205.64</v>
      </c>
    </row>
    <row r="148" spans="2:9" ht="51">
      <c r="B148" s="2">
        <v>44875</v>
      </c>
      <c r="C148" s="3">
        <v>50533</v>
      </c>
      <c r="D148" s="3" t="s">
        <v>202</v>
      </c>
      <c r="E148" s="3" t="s">
        <v>203</v>
      </c>
      <c r="G148" s="4">
        <v>0</v>
      </c>
      <c r="H148" s="4">
        <v>113000</v>
      </c>
      <c r="I148" s="4">
        <v>89510205.64</v>
      </c>
    </row>
    <row r="149" spans="2:9" ht="51">
      <c r="B149" s="2">
        <v>44875</v>
      </c>
      <c r="C149" s="3">
        <v>50533</v>
      </c>
      <c r="D149" s="3" t="s">
        <v>202</v>
      </c>
      <c r="E149" s="3" t="s">
        <v>203</v>
      </c>
      <c r="G149" s="4">
        <v>0</v>
      </c>
      <c r="H149" s="4">
        <v>5000</v>
      </c>
      <c r="I149" s="4">
        <v>89505205.64</v>
      </c>
    </row>
    <row r="150" spans="2:9" ht="51">
      <c r="B150" s="2">
        <v>44875</v>
      </c>
      <c r="C150" s="3">
        <v>50535</v>
      </c>
      <c r="D150" s="3" t="s">
        <v>204</v>
      </c>
      <c r="E150" s="3" t="s">
        <v>205</v>
      </c>
      <c r="G150" s="4">
        <v>0</v>
      </c>
      <c r="H150" s="4">
        <v>225000</v>
      </c>
      <c r="I150" s="4">
        <v>89280205.64</v>
      </c>
    </row>
    <row r="151" spans="2:9" ht="25.5">
      <c r="B151" s="2">
        <v>44875</v>
      </c>
      <c r="C151" s="3">
        <v>50543</v>
      </c>
      <c r="D151" s="3" t="s">
        <v>206</v>
      </c>
      <c r="E151" s="3" t="s">
        <v>207</v>
      </c>
      <c r="G151" s="4">
        <v>0</v>
      </c>
      <c r="H151" s="4">
        <v>6481580</v>
      </c>
      <c r="I151" s="4">
        <v>82798625.64</v>
      </c>
    </row>
    <row r="152" spans="2:9" ht="51">
      <c r="B152" s="2">
        <v>44875</v>
      </c>
      <c r="C152" s="3">
        <v>50564</v>
      </c>
      <c r="D152" s="3" t="s">
        <v>208</v>
      </c>
      <c r="E152" s="3" t="s">
        <v>209</v>
      </c>
      <c r="G152" s="4">
        <v>0</v>
      </c>
      <c r="H152" s="4">
        <v>14526</v>
      </c>
      <c r="I152" s="4">
        <v>82784099.64</v>
      </c>
    </row>
    <row r="153" spans="2:9" ht="51">
      <c r="B153" s="2">
        <v>44875</v>
      </c>
      <c r="C153" s="3">
        <v>50564</v>
      </c>
      <c r="D153" s="3" t="s">
        <v>208</v>
      </c>
      <c r="E153" s="3" t="s">
        <v>209</v>
      </c>
      <c r="G153" s="4">
        <v>0</v>
      </c>
      <c r="H153" s="4">
        <v>1404</v>
      </c>
      <c r="I153" s="4">
        <v>82782695.64</v>
      </c>
    </row>
    <row r="154" spans="2:9" ht="51">
      <c r="B154" s="2">
        <v>44875</v>
      </c>
      <c r="C154" s="3">
        <v>50568</v>
      </c>
      <c r="D154" s="3" t="s">
        <v>210</v>
      </c>
      <c r="E154" s="3" t="s">
        <v>211</v>
      </c>
      <c r="G154" s="4">
        <v>0</v>
      </c>
      <c r="H154" s="4">
        <v>45200</v>
      </c>
      <c r="I154" s="4">
        <v>82737495.64</v>
      </c>
    </row>
    <row r="155" spans="2:9" ht="51">
      <c r="B155" s="2">
        <v>44875</v>
      </c>
      <c r="C155" s="3">
        <v>50568</v>
      </c>
      <c r="D155" s="3" t="s">
        <v>210</v>
      </c>
      <c r="E155" s="3" t="s">
        <v>211</v>
      </c>
      <c r="G155" s="4">
        <v>0</v>
      </c>
      <c r="H155" s="4">
        <v>2000</v>
      </c>
      <c r="I155" s="4">
        <v>82735495.64</v>
      </c>
    </row>
    <row r="156" spans="2:9" ht="63.75">
      <c r="B156" s="2">
        <v>44875</v>
      </c>
      <c r="C156" s="3">
        <v>50586</v>
      </c>
      <c r="D156" s="3" t="s">
        <v>212</v>
      </c>
      <c r="E156" s="3" t="s">
        <v>213</v>
      </c>
      <c r="G156" s="4">
        <v>0</v>
      </c>
      <c r="H156" s="4">
        <v>4500000</v>
      </c>
      <c r="I156" s="4">
        <v>78235495.64</v>
      </c>
    </row>
    <row r="157" spans="2:9" ht="51">
      <c r="B157" s="2">
        <v>44875</v>
      </c>
      <c r="C157" s="3">
        <v>50587</v>
      </c>
      <c r="D157" s="3" t="s">
        <v>214</v>
      </c>
      <c r="E157" s="3" t="s">
        <v>215</v>
      </c>
      <c r="G157" s="4">
        <v>0</v>
      </c>
      <c r="H157" s="4">
        <v>56500</v>
      </c>
      <c r="I157" s="4">
        <v>78178995.64</v>
      </c>
    </row>
    <row r="158" spans="2:9" ht="51">
      <c r="B158" s="2">
        <v>44875</v>
      </c>
      <c r="C158" s="3">
        <v>50587</v>
      </c>
      <c r="D158" s="3" t="s">
        <v>214</v>
      </c>
      <c r="E158" s="3" t="s">
        <v>215</v>
      </c>
      <c r="G158" s="4">
        <v>0</v>
      </c>
      <c r="H158" s="4">
        <v>2500</v>
      </c>
      <c r="I158" s="4">
        <v>78176495.64</v>
      </c>
    </row>
    <row r="159" spans="2:9" ht="76.5">
      <c r="B159" s="2">
        <v>44875</v>
      </c>
      <c r="C159" s="3">
        <v>50588</v>
      </c>
      <c r="D159" s="3" t="s">
        <v>216</v>
      </c>
      <c r="E159" s="3" t="s">
        <v>217</v>
      </c>
      <c r="G159" s="4">
        <v>0</v>
      </c>
      <c r="H159" s="4">
        <v>7358.5</v>
      </c>
      <c r="I159" s="4">
        <v>78169137.14</v>
      </c>
    </row>
    <row r="160" spans="2:9" ht="76.5">
      <c r="B160" s="2">
        <v>44875</v>
      </c>
      <c r="C160" s="3">
        <v>50588</v>
      </c>
      <c r="D160" s="3" t="s">
        <v>216</v>
      </c>
      <c r="E160" s="3" t="s">
        <v>217</v>
      </c>
      <c r="G160" s="4">
        <v>0</v>
      </c>
      <c r="H160" s="4">
        <v>387.29</v>
      </c>
      <c r="I160" s="4">
        <v>78168749.85</v>
      </c>
    </row>
    <row r="161" spans="2:9" ht="76.5">
      <c r="B161" s="2">
        <v>44875</v>
      </c>
      <c r="C161" s="3">
        <v>50589</v>
      </c>
      <c r="D161" s="3" t="s">
        <v>218</v>
      </c>
      <c r="E161" s="3" t="s">
        <v>219</v>
      </c>
      <c r="G161" s="4">
        <v>0</v>
      </c>
      <c r="H161" s="4">
        <v>142504.69</v>
      </c>
      <c r="I161" s="4">
        <v>78026245.16</v>
      </c>
    </row>
    <row r="162" spans="2:9" ht="76.5">
      <c r="B162" s="2">
        <v>44875</v>
      </c>
      <c r="C162" s="3">
        <v>50589</v>
      </c>
      <c r="D162" s="3" t="s">
        <v>218</v>
      </c>
      <c r="E162" s="3" t="s">
        <v>219</v>
      </c>
      <c r="G162" s="4">
        <v>0</v>
      </c>
      <c r="H162" s="4">
        <v>6261.14</v>
      </c>
      <c r="I162" s="4">
        <v>78019984.02</v>
      </c>
    </row>
    <row r="163" spans="2:9" ht="25.5">
      <c r="B163" s="2">
        <v>44875</v>
      </c>
      <c r="C163" s="3">
        <v>50590</v>
      </c>
      <c r="D163" s="3" t="s">
        <v>220</v>
      </c>
      <c r="E163" s="3" t="s">
        <v>221</v>
      </c>
      <c r="G163" s="4">
        <v>0</v>
      </c>
      <c r="H163" s="4">
        <v>13241.6</v>
      </c>
      <c r="I163" s="4">
        <v>78006742.42</v>
      </c>
    </row>
    <row r="164" spans="2:9" ht="25.5">
      <c r="B164" s="2">
        <v>44875</v>
      </c>
      <c r="C164" s="3">
        <v>50609</v>
      </c>
      <c r="D164" s="3" t="s">
        <v>222</v>
      </c>
      <c r="E164" s="3" t="s">
        <v>223</v>
      </c>
      <c r="G164" s="4">
        <v>922242856.74</v>
      </c>
      <c r="H164" s="4">
        <v>0</v>
      </c>
      <c r="I164" s="4">
        <v>1000249599.16</v>
      </c>
    </row>
    <row r="165" spans="2:9" ht="25.5">
      <c r="B165" s="2">
        <v>44875</v>
      </c>
      <c r="C165" s="3">
        <v>50610</v>
      </c>
      <c r="D165" s="3" t="s">
        <v>224</v>
      </c>
      <c r="E165" s="3" t="s">
        <v>225</v>
      </c>
      <c r="G165" s="4">
        <v>721121.88</v>
      </c>
      <c r="H165" s="4">
        <v>0</v>
      </c>
      <c r="I165" s="4">
        <v>1000970721.04</v>
      </c>
    </row>
    <row r="166" spans="2:9" ht="25.5">
      <c r="B166" s="2">
        <v>44876</v>
      </c>
      <c r="C166" s="3">
        <v>50611</v>
      </c>
      <c r="D166" s="3" t="s">
        <v>226</v>
      </c>
      <c r="E166" s="3" t="s">
        <v>227</v>
      </c>
      <c r="G166" s="4">
        <v>29883942.44</v>
      </c>
      <c r="H166" s="4">
        <v>0</v>
      </c>
      <c r="I166" s="4">
        <v>1030854663.48</v>
      </c>
    </row>
    <row r="167" spans="2:9" ht="25.5">
      <c r="B167" s="2">
        <v>44876</v>
      </c>
      <c r="C167" s="3">
        <v>50612</v>
      </c>
      <c r="D167" s="3" t="s">
        <v>228</v>
      </c>
      <c r="E167" s="3" t="s">
        <v>229</v>
      </c>
      <c r="G167" s="4">
        <v>135706.67</v>
      </c>
      <c r="H167" s="4">
        <v>0</v>
      </c>
      <c r="I167" s="4">
        <v>1030990370.15</v>
      </c>
    </row>
    <row r="168" spans="2:9" ht="51">
      <c r="B168" s="2">
        <v>44876</v>
      </c>
      <c r="C168" s="3">
        <v>50676</v>
      </c>
      <c r="D168" s="3" t="s">
        <v>230</v>
      </c>
      <c r="E168" s="3" t="s">
        <v>231</v>
      </c>
      <c r="G168" s="4">
        <v>0</v>
      </c>
      <c r="H168" s="4">
        <v>142331.6</v>
      </c>
      <c r="I168" s="4">
        <v>1030848038.55</v>
      </c>
    </row>
    <row r="169" spans="2:9" ht="51">
      <c r="B169" s="2">
        <v>44876</v>
      </c>
      <c r="C169" s="3">
        <v>50727</v>
      </c>
      <c r="D169" s="3" t="s">
        <v>232</v>
      </c>
      <c r="E169" s="3" t="s">
        <v>233</v>
      </c>
      <c r="G169" s="4">
        <v>0</v>
      </c>
      <c r="H169" s="4">
        <v>4546173.84</v>
      </c>
      <c r="I169" s="4">
        <v>1026301864.71</v>
      </c>
    </row>
    <row r="170" spans="2:9" ht="51">
      <c r="B170" s="2">
        <v>44876</v>
      </c>
      <c r="C170" s="3">
        <v>50737</v>
      </c>
      <c r="D170" s="3" t="s">
        <v>234</v>
      </c>
      <c r="E170" s="3" t="s">
        <v>235</v>
      </c>
      <c r="G170" s="4">
        <v>0</v>
      </c>
      <c r="H170" s="4">
        <v>5192.94</v>
      </c>
      <c r="I170" s="4">
        <v>1026296671.77</v>
      </c>
    </row>
    <row r="171" spans="2:9" ht="51">
      <c r="B171" s="2">
        <v>44876</v>
      </c>
      <c r="C171" s="3">
        <v>50737</v>
      </c>
      <c r="D171" s="3" t="s">
        <v>234</v>
      </c>
      <c r="E171" s="3" t="s">
        <v>235</v>
      </c>
      <c r="G171" s="4">
        <v>0</v>
      </c>
      <c r="H171" s="4">
        <v>15825.17</v>
      </c>
      <c r="I171" s="4">
        <v>1026280846.6</v>
      </c>
    </row>
    <row r="172" spans="2:9" ht="63.75">
      <c r="B172" s="2">
        <v>44876</v>
      </c>
      <c r="C172" s="3">
        <v>50740</v>
      </c>
      <c r="D172" s="3" t="s">
        <v>236</v>
      </c>
      <c r="E172" s="3" t="s">
        <v>237</v>
      </c>
      <c r="G172" s="4">
        <v>0</v>
      </c>
      <c r="H172" s="4">
        <v>405600</v>
      </c>
      <c r="I172" s="4">
        <v>1025875246.6</v>
      </c>
    </row>
    <row r="173" spans="2:9" ht="25.5">
      <c r="B173" s="2">
        <v>44879</v>
      </c>
      <c r="C173" s="3">
        <v>50613</v>
      </c>
      <c r="D173" s="3" t="s">
        <v>238</v>
      </c>
      <c r="E173" s="3" t="s">
        <v>239</v>
      </c>
      <c r="G173" s="4">
        <v>82607402.45</v>
      </c>
      <c r="H173" s="4">
        <v>0</v>
      </c>
      <c r="I173" s="4">
        <v>1108482649.05</v>
      </c>
    </row>
    <row r="174" spans="2:9" ht="51">
      <c r="B174" s="2">
        <v>44879</v>
      </c>
      <c r="C174" s="3">
        <v>50742</v>
      </c>
      <c r="D174" s="3" t="s">
        <v>240</v>
      </c>
      <c r="E174" s="3" t="s">
        <v>241</v>
      </c>
      <c r="G174" s="4">
        <v>0</v>
      </c>
      <c r="H174" s="4">
        <v>16950</v>
      </c>
      <c r="I174" s="4">
        <v>1108465699.05</v>
      </c>
    </row>
    <row r="175" spans="2:9" ht="51">
      <c r="B175" s="2">
        <v>44879</v>
      </c>
      <c r="C175" s="3">
        <v>50742</v>
      </c>
      <c r="D175" s="3" t="s">
        <v>240</v>
      </c>
      <c r="E175" s="3" t="s">
        <v>241</v>
      </c>
      <c r="G175" s="4">
        <v>0</v>
      </c>
      <c r="H175" s="4">
        <v>750</v>
      </c>
      <c r="I175" s="4">
        <v>1108464949.05</v>
      </c>
    </row>
    <row r="176" spans="2:9" ht="51">
      <c r="B176" s="2">
        <v>44879</v>
      </c>
      <c r="C176" s="3">
        <v>50744</v>
      </c>
      <c r="D176" s="3" t="s">
        <v>242</v>
      </c>
      <c r="E176" s="3" t="s">
        <v>243</v>
      </c>
      <c r="G176" s="4">
        <v>0</v>
      </c>
      <c r="H176" s="4">
        <v>113000</v>
      </c>
      <c r="I176" s="4">
        <v>1108351949.05</v>
      </c>
    </row>
    <row r="177" spans="2:9" ht="51">
      <c r="B177" s="2">
        <v>44879</v>
      </c>
      <c r="C177" s="3">
        <v>50744</v>
      </c>
      <c r="D177" s="3" t="s">
        <v>242</v>
      </c>
      <c r="E177" s="3" t="s">
        <v>243</v>
      </c>
      <c r="G177" s="4">
        <v>0</v>
      </c>
      <c r="H177" s="4">
        <v>5000</v>
      </c>
      <c r="I177" s="4">
        <v>1108346949.05</v>
      </c>
    </row>
    <row r="178" spans="2:9" ht="76.5">
      <c r="B178" s="2">
        <v>44879</v>
      </c>
      <c r="C178" s="3">
        <v>50746</v>
      </c>
      <c r="D178" s="3" t="s">
        <v>244</v>
      </c>
      <c r="E178" s="3" t="s">
        <v>245</v>
      </c>
      <c r="G178" s="4">
        <v>0</v>
      </c>
      <c r="H178" s="4">
        <v>271200</v>
      </c>
      <c r="I178" s="4">
        <v>1108075749.05</v>
      </c>
    </row>
    <row r="179" spans="2:9" ht="76.5">
      <c r="B179" s="2">
        <v>44879</v>
      </c>
      <c r="C179" s="3">
        <v>50746</v>
      </c>
      <c r="D179" s="3" t="s">
        <v>244</v>
      </c>
      <c r="E179" s="3" t="s">
        <v>245</v>
      </c>
      <c r="G179" s="4">
        <v>0</v>
      </c>
      <c r="H179" s="4">
        <v>12000</v>
      </c>
      <c r="I179" s="4">
        <v>1108063749.05</v>
      </c>
    </row>
    <row r="180" spans="2:9" ht="63.75">
      <c r="B180" s="2">
        <v>44879</v>
      </c>
      <c r="C180" s="3">
        <v>50754</v>
      </c>
      <c r="D180" s="3" t="s">
        <v>246</v>
      </c>
      <c r="E180" s="3" t="s">
        <v>247</v>
      </c>
      <c r="G180" s="4">
        <v>0</v>
      </c>
      <c r="H180" s="4">
        <v>226000</v>
      </c>
      <c r="I180" s="4">
        <v>1107837749.05</v>
      </c>
    </row>
    <row r="181" spans="2:9" ht="63.75">
      <c r="B181" s="2">
        <v>44879</v>
      </c>
      <c r="C181" s="3">
        <v>50754</v>
      </c>
      <c r="D181" s="3" t="s">
        <v>246</v>
      </c>
      <c r="E181" s="3" t="s">
        <v>247</v>
      </c>
      <c r="G181" s="4">
        <v>0</v>
      </c>
      <c r="H181" s="4">
        <v>10000</v>
      </c>
      <c r="I181" s="4">
        <v>1107827749.05</v>
      </c>
    </row>
    <row r="182" spans="2:9" ht="51">
      <c r="B182" s="2">
        <v>44879</v>
      </c>
      <c r="C182" s="3">
        <v>50756</v>
      </c>
      <c r="D182" s="3" t="s">
        <v>248</v>
      </c>
      <c r="E182" s="3" t="s">
        <v>249</v>
      </c>
      <c r="G182" s="4">
        <v>0</v>
      </c>
      <c r="H182" s="4">
        <v>169500</v>
      </c>
      <c r="I182" s="4">
        <v>1107658249.05</v>
      </c>
    </row>
    <row r="183" spans="2:9" ht="51">
      <c r="B183" s="2">
        <v>44879</v>
      </c>
      <c r="C183" s="3">
        <v>50756</v>
      </c>
      <c r="D183" s="3" t="s">
        <v>248</v>
      </c>
      <c r="E183" s="3" t="s">
        <v>249</v>
      </c>
      <c r="G183" s="4">
        <v>0</v>
      </c>
      <c r="H183" s="4">
        <v>7500</v>
      </c>
      <c r="I183" s="4">
        <v>1107650749.05</v>
      </c>
    </row>
    <row r="184" spans="2:9" ht="25.5">
      <c r="B184" s="2">
        <v>44880</v>
      </c>
      <c r="C184" s="3">
        <v>50688</v>
      </c>
      <c r="D184" s="3" t="s">
        <v>250</v>
      </c>
      <c r="E184" s="3" t="s">
        <v>251</v>
      </c>
      <c r="G184" s="4">
        <v>1257620</v>
      </c>
      <c r="H184" s="4">
        <v>0</v>
      </c>
      <c r="I184" s="4">
        <v>1108908369.05</v>
      </c>
    </row>
    <row r="185" spans="2:9" ht="25.5">
      <c r="B185" s="2">
        <v>44880</v>
      </c>
      <c r="C185" s="3">
        <v>50689</v>
      </c>
      <c r="D185" s="3" t="s">
        <v>252</v>
      </c>
      <c r="E185" s="3" t="s">
        <v>253</v>
      </c>
      <c r="G185" s="4">
        <v>4881045.4</v>
      </c>
      <c r="H185" s="4">
        <v>0</v>
      </c>
      <c r="I185" s="4">
        <v>1113789414.45</v>
      </c>
    </row>
    <row r="186" spans="2:9" ht="51">
      <c r="B186" s="2">
        <v>44880</v>
      </c>
      <c r="C186" s="3">
        <v>50757</v>
      </c>
      <c r="D186" s="3" t="s">
        <v>254</v>
      </c>
      <c r="E186" s="3" t="s">
        <v>255</v>
      </c>
      <c r="G186" s="4">
        <v>0</v>
      </c>
      <c r="H186" s="4">
        <v>234522.88</v>
      </c>
      <c r="I186" s="4">
        <v>1113554891.57</v>
      </c>
    </row>
    <row r="187" spans="2:9" ht="51">
      <c r="B187" s="2">
        <v>44880</v>
      </c>
      <c r="C187" s="3">
        <v>50757</v>
      </c>
      <c r="D187" s="3" t="s">
        <v>254</v>
      </c>
      <c r="E187" s="3" t="s">
        <v>255</v>
      </c>
      <c r="G187" s="4">
        <v>0</v>
      </c>
      <c r="H187" s="4">
        <v>10377.12</v>
      </c>
      <c r="I187" s="4">
        <v>1113544514.45</v>
      </c>
    </row>
    <row r="188" spans="2:9" ht="51">
      <c r="B188" s="2">
        <v>44880</v>
      </c>
      <c r="C188" s="3">
        <v>50758</v>
      </c>
      <c r="D188" s="3" t="s">
        <v>256</v>
      </c>
      <c r="E188" s="3" t="s">
        <v>257</v>
      </c>
      <c r="G188" s="4">
        <v>0</v>
      </c>
      <c r="H188" s="4">
        <v>2584375</v>
      </c>
      <c r="I188" s="4">
        <v>1110960139.45</v>
      </c>
    </row>
    <row r="189" spans="2:9" ht="51">
      <c r="B189" s="2">
        <v>44880</v>
      </c>
      <c r="C189" s="3">
        <v>50759</v>
      </c>
      <c r="D189" s="3" t="s">
        <v>258</v>
      </c>
      <c r="E189" s="3" t="s">
        <v>259</v>
      </c>
      <c r="G189" s="4">
        <v>0</v>
      </c>
      <c r="H189" s="4">
        <v>54000</v>
      </c>
      <c r="I189" s="4">
        <v>1110906139.45</v>
      </c>
    </row>
    <row r="190" spans="2:9" ht="51">
      <c r="B190" s="2">
        <v>44880</v>
      </c>
      <c r="C190" s="3">
        <v>50759</v>
      </c>
      <c r="D190" s="3" t="s">
        <v>258</v>
      </c>
      <c r="E190" s="3" t="s">
        <v>259</v>
      </c>
      <c r="G190" s="4">
        <v>0</v>
      </c>
      <c r="H190" s="4">
        <v>16800</v>
      </c>
      <c r="I190" s="4">
        <v>1110889339.45</v>
      </c>
    </row>
    <row r="191" spans="2:9" ht="51">
      <c r="B191" s="2">
        <v>44880</v>
      </c>
      <c r="C191" s="3">
        <v>50760</v>
      </c>
      <c r="D191" s="3" t="s">
        <v>260</v>
      </c>
      <c r="E191" s="3" t="s">
        <v>261</v>
      </c>
      <c r="G191" s="4">
        <v>0</v>
      </c>
      <c r="H191" s="4">
        <v>8410.94</v>
      </c>
      <c r="I191" s="4">
        <v>1110880928.51</v>
      </c>
    </row>
    <row r="192" spans="2:9" ht="51">
      <c r="B192" s="2">
        <v>44880</v>
      </c>
      <c r="C192" s="3">
        <v>50760</v>
      </c>
      <c r="D192" s="3" t="s">
        <v>260</v>
      </c>
      <c r="E192" s="3" t="s">
        <v>261</v>
      </c>
      <c r="G192" s="4">
        <v>0</v>
      </c>
      <c r="H192" s="4">
        <v>378.87</v>
      </c>
      <c r="I192" s="4">
        <v>1110880549.64</v>
      </c>
    </row>
    <row r="193" spans="2:9" ht="51">
      <c r="B193" s="2">
        <v>44880</v>
      </c>
      <c r="C193" s="3">
        <v>50768</v>
      </c>
      <c r="D193" s="3" t="s">
        <v>262</v>
      </c>
      <c r="E193" s="3" t="s">
        <v>263</v>
      </c>
      <c r="G193" s="4">
        <v>0</v>
      </c>
      <c r="H193" s="4">
        <v>4462.2</v>
      </c>
      <c r="I193" s="4">
        <v>1110876087.44</v>
      </c>
    </row>
    <row r="194" spans="2:9" ht="51">
      <c r="B194" s="2">
        <v>44880</v>
      </c>
      <c r="C194" s="3">
        <v>50768</v>
      </c>
      <c r="D194" s="3" t="s">
        <v>262</v>
      </c>
      <c r="E194" s="3" t="s">
        <v>263</v>
      </c>
      <c r="G194" s="4">
        <v>0</v>
      </c>
      <c r="H194" s="4">
        <v>201</v>
      </c>
      <c r="I194" s="4">
        <v>1110875886.44</v>
      </c>
    </row>
    <row r="195" spans="2:9" ht="51">
      <c r="B195" s="2">
        <v>44880</v>
      </c>
      <c r="C195" s="3">
        <v>50771</v>
      </c>
      <c r="D195" s="3" t="s">
        <v>264</v>
      </c>
      <c r="E195" s="3" t="s">
        <v>265</v>
      </c>
      <c r="G195" s="4">
        <v>0</v>
      </c>
      <c r="H195" s="4">
        <v>3618.66</v>
      </c>
      <c r="I195" s="4">
        <v>1110872267.78</v>
      </c>
    </row>
    <row r="196" spans="2:9" ht="51">
      <c r="B196" s="2">
        <v>44880</v>
      </c>
      <c r="C196" s="3">
        <v>50771</v>
      </c>
      <c r="D196" s="3" t="s">
        <v>264</v>
      </c>
      <c r="E196" s="3" t="s">
        <v>265</v>
      </c>
      <c r="G196" s="4">
        <v>0</v>
      </c>
      <c r="H196" s="4">
        <v>163</v>
      </c>
      <c r="I196" s="4">
        <v>1110872104.78</v>
      </c>
    </row>
    <row r="197" spans="2:9" ht="25.5">
      <c r="B197" s="2">
        <v>44880</v>
      </c>
      <c r="C197" s="3">
        <v>50775</v>
      </c>
      <c r="D197" s="3" t="s">
        <v>266</v>
      </c>
      <c r="E197" s="3" t="s">
        <v>267</v>
      </c>
      <c r="G197" s="4">
        <v>0</v>
      </c>
      <c r="H197" s="4">
        <v>4192</v>
      </c>
      <c r="I197" s="4">
        <v>1110867912.78</v>
      </c>
    </row>
    <row r="198" spans="2:9" ht="25.5">
      <c r="B198" s="2">
        <v>44880</v>
      </c>
      <c r="C198" s="3">
        <v>50777</v>
      </c>
      <c r="D198" s="3" t="s">
        <v>268</v>
      </c>
      <c r="E198" s="3" t="s">
        <v>269</v>
      </c>
      <c r="G198" s="4">
        <v>0</v>
      </c>
      <c r="H198" s="4">
        <v>14232.52</v>
      </c>
      <c r="I198" s="4">
        <v>1110853680.26</v>
      </c>
    </row>
    <row r="199" spans="2:9" ht="25.5">
      <c r="B199" s="2">
        <v>44880</v>
      </c>
      <c r="C199" s="3">
        <v>50777</v>
      </c>
      <c r="D199" s="3" t="s">
        <v>268</v>
      </c>
      <c r="E199" s="3" t="s">
        <v>269</v>
      </c>
      <c r="G199" s="4">
        <v>0</v>
      </c>
      <c r="H199" s="4">
        <v>44486.9</v>
      </c>
      <c r="I199" s="4">
        <v>1110809193.36</v>
      </c>
    </row>
    <row r="200" spans="2:9" ht="25.5">
      <c r="B200" s="2">
        <v>44880</v>
      </c>
      <c r="C200" s="3">
        <v>50778</v>
      </c>
      <c r="D200" s="3" t="s">
        <v>270</v>
      </c>
      <c r="E200" s="3" t="s">
        <v>271</v>
      </c>
      <c r="G200" s="4">
        <v>0</v>
      </c>
      <c r="H200" s="4">
        <v>8084.04</v>
      </c>
      <c r="I200" s="4">
        <v>1110801109.32</v>
      </c>
    </row>
    <row r="201" spans="2:9" ht="25.5">
      <c r="B201" s="2">
        <v>44880</v>
      </c>
      <c r="C201" s="3">
        <v>50778</v>
      </c>
      <c r="D201" s="3" t="s">
        <v>270</v>
      </c>
      <c r="E201" s="3" t="s">
        <v>271</v>
      </c>
      <c r="G201" s="4">
        <v>0</v>
      </c>
      <c r="H201" s="4">
        <v>25531.56</v>
      </c>
      <c r="I201" s="4">
        <v>1110775577.76</v>
      </c>
    </row>
    <row r="202" spans="2:9" ht="51">
      <c r="B202" s="2">
        <v>44880</v>
      </c>
      <c r="C202" s="3">
        <v>50780</v>
      </c>
      <c r="D202" s="3" t="s">
        <v>272</v>
      </c>
      <c r="E202" s="3" t="s">
        <v>273</v>
      </c>
      <c r="G202" s="4">
        <v>0</v>
      </c>
      <c r="H202" s="4">
        <v>5538054.92</v>
      </c>
      <c r="I202" s="4">
        <v>1105237522.84</v>
      </c>
    </row>
    <row r="203" spans="2:9" ht="51">
      <c r="B203" s="2">
        <v>44880</v>
      </c>
      <c r="C203" s="3">
        <v>50781</v>
      </c>
      <c r="D203" s="3" t="s">
        <v>274</v>
      </c>
      <c r="E203" s="3" t="s">
        <v>275</v>
      </c>
      <c r="G203" s="4">
        <v>0</v>
      </c>
      <c r="H203" s="4">
        <v>14107010.81</v>
      </c>
      <c r="I203" s="4">
        <v>1091130512.03</v>
      </c>
    </row>
    <row r="204" spans="2:9" ht="51">
      <c r="B204" s="2">
        <v>44880</v>
      </c>
      <c r="C204" s="3">
        <v>50783</v>
      </c>
      <c r="D204" s="3" t="s">
        <v>276</v>
      </c>
      <c r="E204" s="3" t="s">
        <v>277</v>
      </c>
      <c r="G204" s="4">
        <v>0</v>
      </c>
      <c r="H204" s="4">
        <v>7598071</v>
      </c>
      <c r="I204" s="4">
        <v>1083532441.03</v>
      </c>
    </row>
    <row r="205" spans="2:9" ht="51">
      <c r="B205" s="2">
        <v>44880</v>
      </c>
      <c r="C205" s="3">
        <v>50784</v>
      </c>
      <c r="D205" s="3" t="s">
        <v>278</v>
      </c>
      <c r="E205" s="3" t="s">
        <v>279</v>
      </c>
      <c r="G205" s="4">
        <v>0</v>
      </c>
      <c r="H205" s="4">
        <v>18098560.08</v>
      </c>
      <c r="I205" s="4">
        <v>1065433880.95</v>
      </c>
    </row>
    <row r="206" spans="2:9" ht="25.5">
      <c r="B206" s="2">
        <v>44881</v>
      </c>
      <c r="C206" s="3">
        <v>50899</v>
      </c>
      <c r="D206" s="3" t="s">
        <v>280</v>
      </c>
      <c r="E206" s="3" t="s">
        <v>281</v>
      </c>
      <c r="G206" s="4">
        <v>3596812.3</v>
      </c>
      <c r="H206" s="4">
        <v>0</v>
      </c>
      <c r="I206" s="4">
        <v>1069030693.25</v>
      </c>
    </row>
    <row r="207" spans="2:9" ht="25.5">
      <c r="B207" s="2">
        <v>44881</v>
      </c>
      <c r="C207" s="3">
        <v>50900</v>
      </c>
      <c r="D207" s="3" t="s">
        <v>282</v>
      </c>
      <c r="E207" s="3" t="s">
        <v>283</v>
      </c>
      <c r="G207" s="4">
        <v>29501758.44</v>
      </c>
      <c r="H207" s="4">
        <v>0</v>
      </c>
      <c r="I207" s="4">
        <v>1098532451.69</v>
      </c>
    </row>
    <row r="208" spans="2:9" ht="25.5">
      <c r="B208" s="2">
        <v>44881</v>
      </c>
      <c r="C208" s="3">
        <v>50985</v>
      </c>
      <c r="D208" s="3" t="s">
        <v>284</v>
      </c>
      <c r="E208" s="3" t="s">
        <v>285</v>
      </c>
      <c r="G208" s="4">
        <v>0</v>
      </c>
      <c r="H208" s="4">
        <v>10956.28</v>
      </c>
      <c r="I208" s="4">
        <v>1098521495.41</v>
      </c>
    </row>
    <row r="209" spans="2:9" ht="25.5">
      <c r="B209" s="2">
        <v>44881</v>
      </c>
      <c r="C209" s="3">
        <v>50985</v>
      </c>
      <c r="D209" s="3" t="s">
        <v>284</v>
      </c>
      <c r="E209" s="3" t="s">
        <v>285</v>
      </c>
      <c r="G209" s="4">
        <v>0</v>
      </c>
      <c r="H209" s="4">
        <v>33871.83</v>
      </c>
      <c r="I209" s="4">
        <v>1098487623.58</v>
      </c>
    </row>
    <row r="210" spans="2:9" ht="51">
      <c r="B210" s="2">
        <v>44881</v>
      </c>
      <c r="C210" s="3">
        <v>51104</v>
      </c>
      <c r="D210" s="3" t="s">
        <v>286</v>
      </c>
      <c r="E210" s="3" t="s">
        <v>287</v>
      </c>
      <c r="G210" s="4">
        <v>0</v>
      </c>
      <c r="H210" s="4">
        <v>416666</v>
      </c>
      <c r="I210" s="4">
        <v>1098070957.58</v>
      </c>
    </row>
    <row r="211" spans="2:9" ht="25.5">
      <c r="B211" s="2">
        <v>44881</v>
      </c>
      <c r="C211" s="3">
        <v>51106</v>
      </c>
      <c r="D211" s="3" t="s">
        <v>288</v>
      </c>
      <c r="E211" s="3" t="s">
        <v>289</v>
      </c>
      <c r="G211" s="4">
        <v>0</v>
      </c>
      <c r="H211" s="4">
        <v>614905338.98</v>
      </c>
      <c r="I211" s="4">
        <v>483165618.6</v>
      </c>
    </row>
    <row r="212" spans="2:9" ht="15">
      <c r="B212" s="2">
        <v>44881</v>
      </c>
      <c r="C212" s="3">
        <v>51107</v>
      </c>
      <c r="D212" s="3" t="s">
        <v>290</v>
      </c>
      <c r="E212" s="3" t="s">
        <v>291</v>
      </c>
      <c r="G212" s="4">
        <v>0</v>
      </c>
      <c r="H212" s="4">
        <v>126125634.58</v>
      </c>
      <c r="I212" s="4">
        <v>357039984.02</v>
      </c>
    </row>
    <row r="213" spans="2:9" ht="25.5">
      <c r="B213" s="2">
        <v>44882</v>
      </c>
      <c r="C213" s="3">
        <v>50901</v>
      </c>
      <c r="D213" s="3" t="s">
        <v>292</v>
      </c>
      <c r="E213" s="3" t="s">
        <v>293</v>
      </c>
      <c r="G213" s="4">
        <v>345635894.77</v>
      </c>
      <c r="H213" s="4">
        <v>0</v>
      </c>
      <c r="I213" s="4">
        <v>702675878.79</v>
      </c>
    </row>
    <row r="214" spans="2:9" ht="25.5">
      <c r="B214" s="2">
        <v>44882</v>
      </c>
      <c r="C214" s="3">
        <v>50902</v>
      </c>
      <c r="D214" s="3" t="s">
        <v>294</v>
      </c>
      <c r="E214" s="3" t="s">
        <v>295</v>
      </c>
      <c r="G214" s="4">
        <v>1293575</v>
      </c>
      <c r="H214" s="4">
        <v>0</v>
      </c>
      <c r="I214" s="4">
        <v>703969453.79</v>
      </c>
    </row>
    <row r="215" spans="2:9" ht="25.5">
      <c r="B215" s="2">
        <v>44882</v>
      </c>
      <c r="C215" s="3">
        <v>50984</v>
      </c>
      <c r="D215" s="3" t="s">
        <v>296</v>
      </c>
      <c r="E215" s="3" t="s">
        <v>297</v>
      </c>
      <c r="G215" s="4">
        <v>0</v>
      </c>
      <c r="H215" s="4">
        <v>11544.61</v>
      </c>
      <c r="I215" s="4">
        <v>703957909.18</v>
      </c>
    </row>
    <row r="216" spans="2:9" ht="25.5">
      <c r="B216" s="2">
        <v>44882</v>
      </c>
      <c r="C216" s="3">
        <v>50984</v>
      </c>
      <c r="D216" s="3" t="s">
        <v>296</v>
      </c>
      <c r="E216" s="3" t="s">
        <v>297</v>
      </c>
      <c r="G216" s="4">
        <v>0</v>
      </c>
      <c r="H216" s="4">
        <v>34633.86</v>
      </c>
      <c r="I216" s="4">
        <v>703923275.32</v>
      </c>
    </row>
    <row r="217" spans="2:9" ht="25.5">
      <c r="B217" s="2">
        <v>44882</v>
      </c>
      <c r="C217" s="3">
        <v>50986</v>
      </c>
      <c r="D217" s="3" t="s">
        <v>298</v>
      </c>
      <c r="E217" s="3" t="s">
        <v>299</v>
      </c>
      <c r="G217" s="4">
        <v>0</v>
      </c>
      <c r="H217" s="4">
        <v>711.26</v>
      </c>
      <c r="I217" s="4">
        <v>703922564.06</v>
      </c>
    </row>
    <row r="218" spans="2:9" ht="25.5">
      <c r="B218" s="2">
        <v>44882</v>
      </c>
      <c r="C218" s="3">
        <v>50986</v>
      </c>
      <c r="D218" s="3" t="s">
        <v>298</v>
      </c>
      <c r="E218" s="3" t="s">
        <v>299</v>
      </c>
      <c r="G218" s="4">
        <v>0</v>
      </c>
      <c r="H218" s="4">
        <v>3435.59</v>
      </c>
      <c r="I218" s="4">
        <v>703919128.47</v>
      </c>
    </row>
    <row r="219" spans="2:9" ht="25.5">
      <c r="B219" s="2">
        <v>44882</v>
      </c>
      <c r="C219" s="3">
        <v>50987</v>
      </c>
      <c r="D219" s="3" t="s">
        <v>300</v>
      </c>
      <c r="E219" s="3" t="s">
        <v>301</v>
      </c>
      <c r="G219" s="4">
        <v>0</v>
      </c>
      <c r="H219" s="4">
        <v>47653.2</v>
      </c>
      <c r="I219" s="4">
        <v>703871475.27</v>
      </c>
    </row>
    <row r="220" spans="2:9" ht="51">
      <c r="B220" s="2">
        <v>44882</v>
      </c>
      <c r="C220" s="3">
        <v>51045</v>
      </c>
      <c r="D220" s="3" t="s">
        <v>302</v>
      </c>
      <c r="E220" s="3" t="s">
        <v>303</v>
      </c>
      <c r="G220" s="4">
        <v>0</v>
      </c>
      <c r="H220" s="4">
        <v>14526</v>
      </c>
      <c r="I220" s="4">
        <v>703856949.27</v>
      </c>
    </row>
    <row r="221" spans="2:9" ht="51">
      <c r="B221" s="2">
        <v>44882</v>
      </c>
      <c r="C221" s="3">
        <v>51045</v>
      </c>
      <c r="D221" s="3" t="s">
        <v>302</v>
      </c>
      <c r="E221" s="3" t="s">
        <v>303</v>
      </c>
      <c r="G221" s="4">
        <v>0</v>
      </c>
      <c r="H221" s="4">
        <v>1404</v>
      </c>
      <c r="I221" s="4">
        <v>703855545.27</v>
      </c>
    </row>
    <row r="222" spans="2:9" ht="51">
      <c r="B222" s="2">
        <v>44882</v>
      </c>
      <c r="C222" s="3">
        <v>51046</v>
      </c>
      <c r="D222" s="3" t="s">
        <v>304</v>
      </c>
      <c r="E222" s="3" t="s">
        <v>305</v>
      </c>
      <c r="G222" s="4">
        <v>0</v>
      </c>
      <c r="H222" s="4">
        <v>84750</v>
      </c>
      <c r="I222" s="4">
        <v>703770795.27</v>
      </c>
    </row>
    <row r="223" spans="2:9" ht="51">
      <c r="B223" s="2">
        <v>44882</v>
      </c>
      <c r="C223" s="3">
        <v>51046</v>
      </c>
      <c r="D223" s="3" t="s">
        <v>304</v>
      </c>
      <c r="E223" s="3" t="s">
        <v>305</v>
      </c>
      <c r="G223" s="4">
        <v>0</v>
      </c>
      <c r="H223" s="4">
        <v>3750</v>
      </c>
      <c r="I223" s="4">
        <v>703767045.27</v>
      </c>
    </row>
    <row r="224" spans="2:9" ht="51">
      <c r="B224" s="2">
        <v>44882</v>
      </c>
      <c r="C224" s="3">
        <v>51047</v>
      </c>
      <c r="D224" s="3" t="s">
        <v>306</v>
      </c>
      <c r="E224" s="3" t="s">
        <v>307</v>
      </c>
      <c r="G224" s="4">
        <v>0</v>
      </c>
      <c r="H224" s="4">
        <v>247831.32</v>
      </c>
      <c r="I224" s="4">
        <v>703519213.95</v>
      </c>
    </row>
    <row r="225" spans="2:9" ht="51">
      <c r="B225" s="2">
        <v>44882</v>
      </c>
      <c r="C225" s="3">
        <v>51047</v>
      </c>
      <c r="D225" s="3" t="s">
        <v>306</v>
      </c>
      <c r="E225" s="3" t="s">
        <v>307</v>
      </c>
      <c r="G225" s="4">
        <v>0</v>
      </c>
      <c r="H225" s="4">
        <v>23953.95</v>
      </c>
      <c r="I225" s="4">
        <v>703495260</v>
      </c>
    </row>
    <row r="226" spans="2:9" ht="51">
      <c r="B226" s="2">
        <v>44882</v>
      </c>
      <c r="C226" s="3">
        <v>51048</v>
      </c>
      <c r="D226" s="3" t="s">
        <v>308</v>
      </c>
      <c r="E226" s="3" t="s">
        <v>309</v>
      </c>
      <c r="G226" s="4">
        <v>0</v>
      </c>
      <c r="H226" s="4">
        <v>175388</v>
      </c>
      <c r="I226" s="4">
        <v>703319872</v>
      </c>
    </row>
    <row r="227" spans="2:9" ht="51">
      <c r="B227" s="2">
        <v>44882</v>
      </c>
      <c r="C227" s="3">
        <v>51048</v>
      </c>
      <c r="D227" s="3" t="s">
        <v>308</v>
      </c>
      <c r="E227" s="3" t="s">
        <v>309</v>
      </c>
      <c r="G227" s="4">
        <v>0</v>
      </c>
      <c r="H227" s="4">
        <v>16952</v>
      </c>
      <c r="I227" s="4">
        <v>703302920</v>
      </c>
    </row>
    <row r="228" spans="2:9" ht="51">
      <c r="B228" s="2">
        <v>44882</v>
      </c>
      <c r="C228" s="3">
        <v>51050</v>
      </c>
      <c r="D228" s="3" t="s">
        <v>310</v>
      </c>
      <c r="E228" s="3" t="s">
        <v>311</v>
      </c>
      <c r="G228" s="4">
        <v>0</v>
      </c>
      <c r="H228" s="4">
        <v>4357213.44</v>
      </c>
      <c r="I228" s="4">
        <v>698945706.56</v>
      </c>
    </row>
    <row r="229" spans="2:9" ht="51">
      <c r="B229" s="2">
        <v>44882</v>
      </c>
      <c r="C229" s="3">
        <v>51050</v>
      </c>
      <c r="D229" s="3" t="s">
        <v>310</v>
      </c>
      <c r="E229" s="3" t="s">
        <v>311</v>
      </c>
      <c r="G229" s="4">
        <v>0</v>
      </c>
      <c r="H229" s="4">
        <v>192797.06</v>
      </c>
      <c r="I229" s="4">
        <v>698752909.5</v>
      </c>
    </row>
    <row r="230" spans="2:9" ht="51">
      <c r="B230" s="2">
        <v>44882</v>
      </c>
      <c r="C230" s="3">
        <v>51112</v>
      </c>
      <c r="D230" s="3" t="s">
        <v>312</v>
      </c>
      <c r="E230" s="3" t="s">
        <v>313</v>
      </c>
      <c r="G230" s="4">
        <v>0</v>
      </c>
      <c r="H230" s="4">
        <v>84750</v>
      </c>
      <c r="I230" s="4">
        <v>698668159.5</v>
      </c>
    </row>
    <row r="231" spans="2:9" ht="51">
      <c r="B231" s="2">
        <v>44882</v>
      </c>
      <c r="C231" s="3">
        <v>51112</v>
      </c>
      <c r="D231" s="3" t="s">
        <v>312</v>
      </c>
      <c r="E231" s="3" t="s">
        <v>313</v>
      </c>
      <c r="G231" s="4">
        <v>0</v>
      </c>
      <c r="H231" s="4">
        <v>3750</v>
      </c>
      <c r="I231" s="4">
        <v>698664409.5</v>
      </c>
    </row>
    <row r="232" spans="2:9" ht="76.5">
      <c r="B232" s="2">
        <v>44882</v>
      </c>
      <c r="C232" s="3">
        <v>51113</v>
      </c>
      <c r="D232" s="3" t="s">
        <v>314</v>
      </c>
      <c r="E232" s="3" t="s">
        <v>315</v>
      </c>
      <c r="G232" s="4">
        <v>0</v>
      </c>
      <c r="H232" s="4">
        <v>8381.3</v>
      </c>
      <c r="I232" s="4">
        <v>698656028.2</v>
      </c>
    </row>
    <row r="233" spans="2:9" ht="76.5">
      <c r="B233" s="2">
        <v>44882</v>
      </c>
      <c r="C233" s="3">
        <v>51113</v>
      </c>
      <c r="D233" s="3" t="s">
        <v>314</v>
      </c>
      <c r="E233" s="3" t="s">
        <v>315</v>
      </c>
      <c r="G233" s="4">
        <v>0</v>
      </c>
      <c r="H233" s="4">
        <v>189417.38</v>
      </c>
      <c r="I233" s="4">
        <v>698466610.82</v>
      </c>
    </row>
    <row r="234" spans="2:9" ht="25.5">
      <c r="B234" s="2">
        <v>44882</v>
      </c>
      <c r="C234" s="3">
        <v>51116</v>
      </c>
      <c r="D234" s="3" t="s">
        <v>316</v>
      </c>
      <c r="E234" s="3" t="s">
        <v>317</v>
      </c>
      <c r="G234" s="4">
        <v>0</v>
      </c>
      <c r="H234" s="4">
        <v>4931.49</v>
      </c>
      <c r="I234" s="4">
        <v>698461679.33</v>
      </c>
    </row>
    <row r="235" spans="2:9" ht="25.5">
      <c r="B235" s="2">
        <v>44883</v>
      </c>
      <c r="C235" s="3">
        <v>50903</v>
      </c>
      <c r="D235" s="3" t="s">
        <v>318</v>
      </c>
      <c r="E235" s="3" t="s">
        <v>319</v>
      </c>
      <c r="G235" s="4">
        <v>53951100.87</v>
      </c>
      <c r="H235" s="4">
        <v>0</v>
      </c>
      <c r="I235" s="4">
        <v>752412780.2</v>
      </c>
    </row>
    <row r="236" spans="2:9" ht="25.5">
      <c r="B236" s="2">
        <v>44883</v>
      </c>
      <c r="C236" s="3">
        <v>50904</v>
      </c>
      <c r="D236" s="3" t="s">
        <v>320</v>
      </c>
      <c r="E236" s="3" t="s">
        <v>321</v>
      </c>
      <c r="G236" s="4">
        <v>758272.69</v>
      </c>
      <c r="H236" s="4">
        <v>0</v>
      </c>
      <c r="I236" s="4">
        <v>753171052.89</v>
      </c>
    </row>
    <row r="237" spans="2:9" ht="51">
      <c r="B237" s="2">
        <v>44883</v>
      </c>
      <c r="C237" s="3">
        <v>51056</v>
      </c>
      <c r="D237" s="3" t="s">
        <v>322</v>
      </c>
      <c r="E237" s="3" t="s">
        <v>323</v>
      </c>
      <c r="G237" s="4">
        <v>0</v>
      </c>
      <c r="H237" s="4">
        <v>1000000</v>
      </c>
      <c r="I237" s="4">
        <v>752171052.89</v>
      </c>
    </row>
    <row r="238" spans="2:9" ht="51">
      <c r="B238" s="2">
        <v>44883</v>
      </c>
      <c r="C238" s="3">
        <v>51117</v>
      </c>
      <c r="D238" s="3" t="s">
        <v>324</v>
      </c>
      <c r="E238" s="3" t="s">
        <v>325</v>
      </c>
      <c r="G238" s="4">
        <v>0</v>
      </c>
      <c r="H238" s="4">
        <v>129600</v>
      </c>
      <c r="I238" s="4">
        <v>752041452.89</v>
      </c>
    </row>
    <row r="239" spans="2:9" ht="51">
      <c r="B239" s="2">
        <v>44883</v>
      </c>
      <c r="C239" s="3">
        <v>51119</v>
      </c>
      <c r="D239" s="3" t="s">
        <v>326</v>
      </c>
      <c r="E239" s="3" t="s">
        <v>327</v>
      </c>
      <c r="G239" s="4">
        <v>0</v>
      </c>
      <c r="H239" s="4">
        <v>180000</v>
      </c>
      <c r="I239" s="4">
        <v>751861452.89</v>
      </c>
    </row>
    <row r="240" spans="2:9" ht="63.75">
      <c r="B240" s="2">
        <v>44883</v>
      </c>
      <c r="C240" s="3">
        <v>51122</v>
      </c>
      <c r="D240" s="3" t="s">
        <v>328</v>
      </c>
      <c r="E240" s="3" t="s">
        <v>329</v>
      </c>
      <c r="G240" s="4">
        <v>0</v>
      </c>
      <c r="H240" s="4">
        <v>2797200</v>
      </c>
      <c r="I240" s="4">
        <v>749064252.89</v>
      </c>
    </row>
    <row r="241" spans="2:9" ht="76.5">
      <c r="B241" s="2">
        <v>44883</v>
      </c>
      <c r="C241" s="3">
        <v>51123</v>
      </c>
      <c r="D241" s="3" t="s">
        <v>330</v>
      </c>
      <c r="E241" s="3" t="s">
        <v>331</v>
      </c>
      <c r="G241" s="4">
        <v>0</v>
      </c>
      <c r="H241" s="4">
        <v>149321197.53</v>
      </c>
      <c r="I241" s="4">
        <v>599743055.36</v>
      </c>
    </row>
    <row r="242" spans="2:9" ht="25.5">
      <c r="B242" s="2">
        <v>44886</v>
      </c>
      <c r="C242" s="3">
        <v>50990</v>
      </c>
      <c r="D242" s="3" t="s">
        <v>332</v>
      </c>
      <c r="E242" s="3" t="s">
        <v>333</v>
      </c>
      <c r="G242" s="4">
        <v>0</v>
      </c>
      <c r="H242" s="4">
        <v>9832.87</v>
      </c>
      <c r="I242" s="4">
        <v>599733222.49</v>
      </c>
    </row>
    <row r="243" spans="2:9" ht="25.5">
      <c r="B243" s="2">
        <v>44886</v>
      </c>
      <c r="C243" s="3">
        <v>50990</v>
      </c>
      <c r="D243" s="3" t="s">
        <v>332</v>
      </c>
      <c r="E243" s="3" t="s">
        <v>333</v>
      </c>
      <c r="G243" s="4">
        <v>0</v>
      </c>
      <c r="H243" s="4">
        <v>275167.13</v>
      </c>
      <c r="I243" s="4">
        <v>599458055.36</v>
      </c>
    </row>
    <row r="244" spans="2:9" ht="25.5">
      <c r="B244" s="2">
        <v>44886</v>
      </c>
      <c r="C244" s="3">
        <v>50991</v>
      </c>
      <c r="D244" s="3" t="s">
        <v>334</v>
      </c>
      <c r="E244" s="3" t="s">
        <v>335</v>
      </c>
      <c r="G244" s="4">
        <v>0</v>
      </c>
      <c r="H244" s="4">
        <v>6220.8</v>
      </c>
      <c r="I244" s="4">
        <v>599451834.56</v>
      </c>
    </row>
    <row r="245" spans="2:9" ht="25.5">
      <c r="B245" s="2">
        <v>44886</v>
      </c>
      <c r="C245" s="3">
        <v>50992</v>
      </c>
      <c r="D245" s="3" t="s">
        <v>336</v>
      </c>
      <c r="E245" s="3" t="s">
        <v>337</v>
      </c>
      <c r="G245" s="4">
        <v>0</v>
      </c>
      <c r="H245" s="4">
        <v>3502</v>
      </c>
      <c r="I245" s="4">
        <v>599448332.56</v>
      </c>
    </row>
    <row r="246" spans="2:9" ht="25.5">
      <c r="B246" s="2">
        <v>44886</v>
      </c>
      <c r="C246" s="3">
        <v>51049</v>
      </c>
      <c r="D246" s="3" t="s">
        <v>338</v>
      </c>
      <c r="E246" s="3" t="s">
        <v>339</v>
      </c>
      <c r="G246" s="4">
        <v>10807230.68</v>
      </c>
      <c r="H246" s="4">
        <v>0</v>
      </c>
      <c r="I246" s="4">
        <v>610255563.24</v>
      </c>
    </row>
    <row r="247" spans="2:9" ht="25.5">
      <c r="B247" s="2">
        <v>44886</v>
      </c>
      <c r="C247" s="3">
        <v>51051</v>
      </c>
      <c r="D247" s="3" t="s">
        <v>340</v>
      </c>
      <c r="E247" s="3" t="s">
        <v>341</v>
      </c>
      <c r="G247" s="4">
        <v>1520503.18</v>
      </c>
      <c r="H247" s="4">
        <v>0</v>
      </c>
      <c r="I247" s="4">
        <v>611776066.42</v>
      </c>
    </row>
    <row r="248" spans="2:9" ht="25.5">
      <c r="B248" s="2">
        <v>44886</v>
      </c>
      <c r="C248" s="3">
        <v>51128</v>
      </c>
      <c r="D248" s="3" t="s">
        <v>342</v>
      </c>
      <c r="E248" s="3" t="s">
        <v>343</v>
      </c>
      <c r="G248" s="4">
        <v>0</v>
      </c>
      <c r="H248" s="4">
        <v>1949706.42</v>
      </c>
      <c r="I248" s="4">
        <v>609826360</v>
      </c>
    </row>
    <row r="249" spans="2:9" ht="25.5">
      <c r="B249" s="2">
        <v>44886</v>
      </c>
      <c r="C249" s="3">
        <v>51128</v>
      </c>
      <c r="D249" s="3" t="s">
        <v>342</v>
      </c>
      <c r="E249" s="3" t="s">
        <v>343</v>
      </c>
      <c r="G249" s="4">
        <v>0</v>
      </c>
      <c r="H249" s="4">
        <v>48467412.23</v>
      </c>
      <c r="I249" s="4">
        <v>561358947.77</v>
      </c>
    </row>
    <row r="250" spans="2:9" ht="25.5">
      <c r="B250" s="2">
        <v>44886</v>
      </c>
      <c r="C250" s="3">
        <v>51135</v>
      </c>
      <c r="D250" s="3" t="s">
        <v>344</v>
      </c>
      <c r="E250" s="3" t="s">
        <v>345</v>
      </c>
      <c r="G250" s="4">
        <v>0</v>
      </c>
      <c r="H250" s="4">
        <v>68559.59</v>
      </c>
      <c r="I250" s="4">
        <v>561290388.18</v>
      </c>
    </row>
    <row r="251" spans="2:9" ht="25.5">
      <c r="B251" s="2">
        <v>44886</v>
      </c>
      <c r="C251" s="3">
        <v>51135</v>
      </c>
      <c r="D251" s="3" t="s">
        <v>344</v>
      </c>
      <c r="E251" s="3" t="s">
        <v>345</v>
      </c>
      <c r="G251" s="4">
        <v>0</v>
      </c>
      <c r="H251" s="4">
        <v>640912.52</v>
      </c>
      <c r="I251" s="4">
        <v>560649475.66</v>
      </c>
    </row>
    <row r="252" spans="2:9" ht="25.5">
      <c r="B252" s="2">
        <v>44886</v>
      </c>
      <c r="C252" s="3">
        <v>51136</v>
      </c>
      <c r="D252" s="3" t="s">
        <v>346</v>
      </c>
      <c r="E252" s="3" t="s">
        <v>347</v>
      </c>
      <c r="G252" s="4">
        <v>0</v>
      </c>
      <c r="H252" s="4">
        <v>5103.4</v>
      </c>
      <c r="I252" s="4">
        <v>560644372.26</v>
      </c>
    </row>
    <row r="253" spans="2:9" ht="25.5">
      <c r="B253" s="2">
        <v>44886</v>
      </c>
      <c r="C253" s="3">
        <v>51137</v>
      </c>
      <c r="D253" s="3" t="s">
        <v>348</v>
      </c>
      <c r="E253" s="3" t="s">
        <v>349</v>
      </c>
      <c r="G253" s="4">
        <v>0</v>
      </c>
      <c r="H253" s="4">
        <v>16910</v>
      </c>
      <c r="I253" s="4">
        <v>560627462.26</v>
      </c>
    </row>
    <row r="254" spans="2:9" ht="25.5">
      <c r="B254" s="2">
        <v>44886</v>
      </c>
      <c r="C254" s="3">
        <v>51138</v>
      </c>
      <c r="D254" s="3" t="s">
        <v>350</v>
      </c>
      <c r="E254" s="3" t="s">
        <v>351</v>
      </c>
      <c r="G254" s="4">
        <v>0</v>
      </c>
      <c r="H254" s="4">
        <v>15938.56</v>
      </c>
      <c r="I254" s="4">
        <v>560611523.7</v>
      </c>
    </row>
    <row r="255" spans="2:9" ht="25.5">
      <c r="B255" s="2">
        <v>44886</v>
      </c>
      <c r="C255" s="3">
        <v>51139</v>
      </c>
      <c r="D255" s="3" t="s">
        <v>352</v>
      </c>
      <c r="E255" s="3" t="s">
        <v>353</v>
      </c>
      <c r="G255" s="4">
        <v>0</v>
      </c>
      <c r="H255" s="4">
        <v>1148.33</v>
      </c>
      <c r="I255" s="4">
        <v>560610375.37</v>
      </c>
    </row>
    <row r="256" spans="2:9" ht="25.5">
      <c r="B256" s="2">
        <v>44886</v>
      </c>
      <c r="C256" s="3">
        <v>51139</v>
      </c>
      <c r="D256" s="3" t="s">
        <v>352</v>
      </c>
      <c r="E256" s="3" t="s">
        <v>353</v>
      </c>
      <c r="G256" s="4">
        <v>0</v>
      </c>
      <c r="H256" s="4">
        <v>91083.67</v>
      </c>
      <c r="I256" s="4">
        <v>560519291.7</v>
      </c>
    </row>
    <row r="257" spans="2:9" ht="25.5">
      <c r="B257" s="2">
        <v>44886</v>
      </c>
      <c r="C257" s="3">
        <v>51141</v>
      </c>
      <c r="D257" s="3" t="s">
        <v>354</v>
      </c>
      <c r="E257" s="3" t="s">
        <v>355</v>
      </c>
      <c r="G257" s="4">
        <v>0</v>
      </c>
      <c r="H257" s="4">
        <v>925118.59</v>
      </c>
      <c r="I257" s="4">
        <v>559594173.11</v>
      </c>
    </row>
    <row r="258" spans="2:9" ht="25.5">
      <c r="B258" s="2">
        <v>44886</v>
      </c>
      <c r="C258" s="3">
        <v>51141</v>
      </c>
      <c r="D258" s="3" t="s">
        <v>354</v>
      </c>
      <c r="E258" s="3" t="s">
        <v>355</v>
      </c>
      <c r="G258" s="4">
        <v>0</v>
      </c>
      <c r="H258" s="4">
        <v>13616401.15</v>
      </c>
      <c r="I258" s="4">
        <v>545977771.96</v>
      </c>
    </row>
    <row r="259" spans="2:9" ht="38.25">
      <c r="B259" s="2">
        <v>44886</v>
      </c>
      <c r="C259" s="3">
        <v>51159</v>
      </c>
      <c r="D259" s="3" t="s">
        <v>356</v>
      </c>
      <c r="E259" s="3" t="s">
        <v>357</v>
      </c>
      <c r="G259" s="4">
        <v>0</v>
      </c>
      <c r="H259" s="4">
        <v>2197.86</v>
      </c>
      <c r="I259" s="4">
        <v>545975574.1</v>
      </c>
    </row>
    <row r="260" spans="2:9" ht="38.25">
      <c r="B260" s="2">
        <v>44886</v>
      </c>
      <c r="C260" s="3">
        <v>51159</v>
      </c>
      <c r="D260" s="3" t="s">
        <v>356</v>
      </c>
      <c r="E260" s="3" t="s">
        <v>357</v>
      </c>
      <c r="G260" s="4">
        <v>0</v>
      </c>
      <c r="H260" s="4">
        <v>832062.61</v>
      </c>
      <c r="I260" s="4">
        <v>545143511.49</v>
      </c>
    </row>
    <row r="261" spans="2:9" ht="63.75">
      <c r="B261" s="2">
        <v>44886</v>
      </c>
      <c r="C261" s="3">
        <v>51160</v>
      </c>
      <c r="D261" s="3" t="s">
        <v>358</v>
      </c>
      <c r="E261" s="3" t="s">
        <v>359</v>
      </c>
      <c r="G261" s="4">
        <v>0</v>
      </c>
      <c r="H261" s="4">
        <v>467949.71</v>
      </c>
      <c r="I261" s="4">
        <v>544675561.78</v>
      </c>
    </row>
    <row r="262" spans="2:9" ht="63.75">
      <c r="B262" s="2">
        <v>44886</v>
      </c>
      <c r="C262" s="3">
        <v>51160</v>
      </c>
      <c r="D262" s="3" t="s">
        <v>358</v>
      </c>
      <c r="E262" s="3" t="s">
        <v>359</v>
      </c>
      <c r="G262" s="4">
        <v>0</v>
      </c>
      <c r="H262" s="4">
        <v>4788050.29</v>
      </c>
      <c r="I262" s="4">
        <v>539887511.49</v>
      </c>
    </row>
    <row r="263" spans="2:9" ht="63.75">
      <c r="B263" s="2">
        <v>44886</v>
      </c>
      <c r="C263" s="3">
        <v>51161</v>
      </c>
      <c r="D263" s="3" t="s">
        <v>360</v>
      </c>
      <c r="E263" s="3" t="s">
        <v>361</v>
      </c>
      <c r="G263" s="4">
        <v>0</v>
      </c>
      <c r="H263" s="4">
        <v>47.25</v>
      </c>
      <c r="I263" s="4">
        <v>539887464.24</v>
      </c>
    </row>
    <row r="264" spans="2:9" ht="63.75">
      <c r="B264" s="2">
        <v>44886</v>
      </c>
      <c r="C264" s="3">
        <v>51161</v>
      </c>
      <c r="D264" s="3" t="s">
        <v>360</v>
      </c>
      <c r="E264" s="3" t="s">
        <v>361</v>
      </c>
      <c r="G264" s="4">
        <v>0</v>
      </c>
      <c r="H264" s="4">
        <v>214602.75</v>
      </c>
      <c r="I264" s="4">
        <v>539672861.49</v>
      </c>
    </row>
    <row r="265" spans="2:9" ht="51">
      <c r="B265" s="2">
        <v>44886</v>
      </c>
      <c r="C265" s="3">
        <v>51166</v>
      </c>
      <c r="D265" s="3" t="s">
        <v>362</v>
      </c>
      <c r="E265" s="3" t="s">
        <v>363</v>
      </c>
      <c r="G265" s="4">
        <v>0</v>
      </c>
      <c r="H265" s="4">
        <v>270000</v>
      </c>
      <c r="I265" s="4">
        <v>539402861.49</v>
      </c>
    </row>
    <row r="266" spans="2:9" ht="51">
      <c r="B266" s="2">
        <v>44886</v>
      </c>
      <c r="C266" s="3">
        <v>51166</v>
      </c>
      <c r="D266" s="3" t="s">
        <v>362</v>
      </c>
      <c r="E266" s="3" t="s">
        <v>363</v>
      </c>
      <c r="G266" s="4">
        <v>0</v>
      </c>
      <c r="H266" s="4">
        <v>84000</v>
      </c>
      <c r="I266" s="4">
        <v>539318861.49</v>
      </c>
    </row>
    <row r="267" spans="2:9" ht="51">
      <c r="B267" s="2">
        <v>44886</v>
      </c>
      <c r="C267" s="3">
        <v>51167</v>
      </c>
      <c r="D267" s="3" t="s">
        <v>364</v>
      </c>
      <c r="E267" s="3" t="s">
        <v>365</v>
      </c>
      <c r="G267" s="4">
        <v>0</v>
      </c>
      <c r="H267" s="4">
        <v>45000</v>
      </c>
      <c r="I267" s="4">
        <v>539273861.49</v>
      </c>
    </row>
    <row r="268" spans="2:9" ht="51">
      <c r="B268" s="2">
        <v>44886</v>
      </c>
      <c r="C268" s="3">
        <v>51167</v>
      </c>
      <c r="D268" s="3" t="s">
        <v>364</v>
      </c>
      <c r="E268" s="3" t="s">
        <v>365</v>
      </c>
      <c r="G268" s="4">
        <v>0</v>
      </c>
      <c r="H268" s="4">
        <v>14000</v>
      </c>
      <c r="I268" s="4">
        <v>539259861.49</v>
      </c>
    </row>
    <row r="269" spans="2:9" ht="51">
      <c r="B269" s="2">
        <v>44886</v>
      </c>
      <c r="C269" s="3">
        <v>51168</v>
      </c>
      <c r="D269" s="3" t="s">
        <v>366</v>
      </c>
      <c r="E269" s="3" t="s">
        <v>367</v>
      </c>
      <c r="G269" s="4">
        <v>0</v>
      </c>
      <c r="H269" s="4">
        <v>45000</v>
      </c>
      <c r="I269" s="4">
        <v>539214861.49</v>
      </c>
    </row>
    <row r="270" spans="2:9" ht="51">
      <c r="B270" s="2">
        <v>44886</v>
      </c>
      <c r="C270" s="3">
        <v>51168</v>
      </c>
      <c r="D270" s="3" t="s">
        <v>366</v>
      </c>
      <c r="E270" s="3" t="s">
        <v>367</v>
      </c>
      <c r="G270" s="4">
        <v>0</v>
      </c>
      <c r="H270" s="4">
        <v>14000</v>
      </c>
      <c r="I270" s="4">
        <v>539200861.49</v>
      </c>
    </row>
    <row r="271" spans="2:9" ht="51">
      <c r="B271" s="2">
        <v>44886</v>
      </c>
      <c r="C271" s="3">
        <v>51169</v>
      </c>
      <c r="D271" s="3" t="s">
        <v>368</v>
      </c>
      <c r="E271" s="3" t="s">
        <v>369</v>
      </c>
      <c r="G271" s="4">
        <v>0</v>
      </c>
      <c r="H271" s="4">
        <v>90000</v>
      </c>
      <c r="I271" s="4">
        <v>539110861.49</v>
      </c>
    </row>
    <row r="272" spans="2:9" ht="51">
      <c r="B272" s="2">
        <v>44886</v>
      </c>
      <c r="C272" s="3">
        <v>51169</v>
      </c>
      <c r="D272" s="3" t="s">
        <v>368</v>
      </c>
      <c r="E272" s="3" t="s">
        <v>369</v>
      </c>
      <c r="G272" s="4">
        <v>0</v>
      </c>
      <c r="H272" s="4">
        <v>28000</v>
      </c>
      <c r="I272" s="4">
        <v>539082861.49</v>
      </c>
    </row>
    <row r="273" spans="2:9" ht="76.5">
      <c r="B273" s="2">
        <v>44886</v>
      </c>
      <c r="C273" s="3">
        <v>51170</v>
      </c>
      <c r="D273" s="3" t="s">
        <v>370</v>
      </c>
      <c r="E273" s="3" t="s">
        <v>371</v>
      </c>
      <c r="G273" s="4">
        <v>0</v>
      </c>
      <c r="H273" s="4">
        <v>90400</v>
      </c>
      <c r="I273" s="4">
        <v>538992461.49</v>
      </c>
    </row>
    <row r="274" spans="2:9" ht="76.5">
      <c r="B274" s="2">
        <v>44886</v>
      </c>
      <c r="C274" s="3">
        <v>51170</v>
      </c>
      <c r="D274" s="3" t="s">
        <v>370</v>
      </c>
      <c r="E274" s="3" t="s">
        <v>371</v>
      </c>
      <c r="G274" s="4">
        <v>0</v>
      </c>
      <c r="H274" s="4">
        <v>4000</v>
      </c>
      <c r="I274" s="4">
        <v>538988461.49</v>
      </c>
    </row>
    <row r="275" spans="2:9" ht="51">
      <c r="B275" s="2">
        <v>44886</v>
      </c>
      <c r="C275" s="3">
        <v>51171</v>
      </c>
      <c r="D275" s="3" t="s">
        <v>372</v>
      </c>
      <c r="E275" s="3" t="s">
        <v>373</v>
      </c>
      <c r="G275" s="4">
        <v>0</v>
      </c>
      <c r="H275" s="4">
        <v>72000</v>
      </c>
      <c r="I275" s="4">
        <v>538916461.49</v>
      </c>
    </row>
    <row r="276" spans="2:9" ht="51">
      <c r="B276" s="2">
        <v>44886</v>
      </c>
      <c r="C276" s="3">
        <v>51171</v>
      </c>
      <c r="D276" s="3" t="s">
        <v>372</v>
      </c>
      <c r="E276" s="3" t="s">
        <v>373</v>
      </c>
      <c r="G276" s="4">
        <v>0</v>
      </c>
      <c r="H276" s="4">
        <v>22400</v>
      </c>
      <c r="I276" s="4">
        <v>538894061.49</v>
      </c>
    </row>
    <row r="277" spans="2:9" ht="76.5">
      <c r="B277" s="2">
        <v>44886</v>
      </c>
      <c r="C277" s="3">
        <v>51172</v>
      </c>
      <c r="D277" s="3" t="s">
        <v>374</v>
      </c>
      <c r="E277" s="3" t="s">
        <v>375</v>
      </c>
      <c r="G277" s="4">
        <v>0</v>
      </c>
      <c r="H277" s="4">
        <v>113000</v>
      </c>
      <c r="I277" s="4">
        <v>538781061.49</v>
      </c>
    </row>
    <row r="278" spans="2:9" ht="76.5">
      <c r="B278" s="2">
        <v>44886</v>
      </c>
      <c r="C278" s="3">
        <v>51172</v>
      </c>
      <c r="D278" s="3" t="s">
        <v>374</v>
      </c>
      <c r="E278" s="3" t="s">
        <v>375</v>
      </c>
      <c r="G278" s="4">
        <v>0</v>
      </c>
      <c r="H278" s="4">
        <v>5000</v>
      </c>
      <c r="I278" s="4">
        <v>538776061.49</v>
      </c>
    </row>
    <row r="279" spans="2:9" ht="51">
      <c r="B279" s="2">
        <v>44886</v>
      </c>
      <c r="C279" s="3">
        <v>51173</v>
      </c>
      <c r="D279" s="3" t="s">
        <v>376</v>
      </c>
      <c r="E279" s="3" t="s">
        <v>377</v>
      </c>
      <c r="G279" s="4">
        <v>0</v>
      </c>
      <c r="H279" s="4">
        <v>180800</v>
      </c>
      <c r="I279" s="4">
        <v>538595261.49</v>
      </c>
    </row>
    <row r="280" spans="2:9" ht="51">
      <c r="B280" s="2">
        <v>44886</v>
      </c>
      <c r="C280" s="3">
        <v>51173</v>
      </c>
      <c r="D280" s="3" t="s">
        <v>376</v>
      </c>
      <c r="E280" s="3" t="s">
        <v>377</v>
      </c>
      <c r="G280" s="4">
        <v>0</v>
      </c>
      <c r="H280" s="4">
        <v>8000</v>
      </c>
      <c r="I280" s="4">
        <v>538587261.49</v>
      </c>
    </row>
    <row r="281" spans="2:9" ht="63.75">
      <c r="B281" s="2">
        <v>44886</v>
      </c>
      <c r="C281" s="3">
        <v>51175</v>
      </c>
      <c r="D281" s="3" t="s">
        <v>378</v>
      </c>
      <c r="E281" s="3" t="s">
        <v>379</v>
      </c>
      <c r="G281" s="4">
        <v>0</v>
      </c>
      <c r="H281" s="4">
        <v>554448.95</v>
      </c>
      <c r="I281" s="4">
        <v>538032812.54</v>
      </c>
    </row>
    <row r="282" spans="2:9" ht="102">
      <c r="B282" s="2">
        <v>44886</v>
      </c>
      <c r="C282" s="3">
        <v>51177</v>
      </c>
      <c r="D282" s="3" t="s">
        <v>380</v>
      </c>
      <c r="E282" s="3" t="s">
        <v>381</v>
      </c>
      <c r="G282" s="4">
        <v>0</v>
      </c>
      <c r="H282" s="4">
        <v>67800</v>
      </c>
      <c r="I282" s="4">
        <v>537965012.54</v>
      </c>
    </row>
    <row r="283" spans="2:9" ht="102">
      <c r="B283" s="2">
        <v>44886</v>
      </c>
      <c r="C283" s="3">
        <v>51177</v>
      </c>
      <c r="D283" s="3" t="s">
        <v>380</v>
      </c>
      <c r="E283" s="3" t="s">
        <v>381</v>
      </c>
      <c r="G283" s="4">
        <v>0</v>
      </c>
      <c r="H283" s="4">
        <v>3000</v>
      </c>
      <c r="I283" s="4">
        <v>537962012.54</v>
      </c>
    </row>
    <row r="284" spans="2:9" ht="25.5">
      <c r="B284" s="2">
        <v>44887</v>
      </c>
      <c r="C284" s="3">
        <v>51052</v>
      </c>
      <c r="D284" s="3" t="s">
        <v>382</v>
      </c>
      <c r="E284" s="3" t="s">
        <v>383</v>
      </c>
      <c r="G284" s="4">
        <v>451918262.01</v>
      </c>
      <c r="H284" s="4">
        <v>0</v>
      </c>
      <c r="I284" s="4">
        <v>989880274.55</v>
      </c>
    </row>
    <row r="285" spans="2:9" ht="25.5">
      <c r="B285" s="2">
        <v>44887</v>
      </c>
      <c r="C285" s="3">
        <v>51053</v>
      </c>
      <c r="D285" s="3" t="s">
        <v>384</v>
      </c>
      <c r="E285" s="3" t="s">
        <v>385</v>
      </c>
      <c r="G285" s="4">
        <v>626303.71</v>
      </c>
      <c r="H285" s="4">
        <v>0</v>
      </c>
      <c r="I285" s="4">
        <v>990506578.26</v>
      </c>
    </row>
    <row r="286" spans="2:9" ht="25.5">
      <c r="B286" s="2">
        <v>44887</v>
      </c>
      <c r="C286" s="3">
        <v>51237</v>
      </c>
      <c r="D286" s="3" t="s">
        <v>386</v>
      </c>
      <c r="E286" s="3" t="s">
        <v>387</v>
      </c>
      <c r="G286" s="4">
        <v>0</v>
      </c>
      <c r="H286" s="4">
        <v>25910.93</v>
      </c>
      <c r="I286" s="4">
        <v>990480667.33</v>
      </c>
    </row>
    <row r="287" spans="2:9" ht="25.5">
      <c r="B287" s="2">
        <v>44887</v>
      </c>
      <c r="C287" s="3">
        <v>51237</v>
      </c>
      <c r="D287" s="3" t="s">
        <v>386</v>
      </c>
      <c r="E287" s="3" t="s">
        <v>387</v>
      </c>
      <c r="G287" s="4">
        <v>0</v>
      </c>
      <c r="H287" s="4">
        <v>2623382.73</v>
      </c>
      <c r="I287" s="4">
        <v>987857284.6</v>
      </c>
    </row>
    <row r="288" spans="2:9" ht="51">
      <c r="B288" s="2">
        <v>44887</v>
      </c>
      <c r="C288" s="3">
        <v>51343</v>
      </c>
      <c r="D288" s="3" t="s">
        <v>388</v>
      </c>
      <c r="E288" s="3" t="s">
        <v>389</v>
      </c>
      <c r="G288" s="4">
        <v>0</v>
      </c>
      <c r="H288" s="4">
        <v>3337839</v>
      </c>
      <c r="I288" s="4">
        <v>984519445.6</v>
      </c>
    </row>
    <row r="289" spans="2:9" ht="51">
      <c r="B289" s="2">
        <v>44887</v>
      </c>
      <c r="C289" s="3">
        <v>51499</v>
      </c>
      <c r="D289" s="3" t="s">
        <v>390</v>
      </c>
      <c r="E289" s="3" t="s">
        <v>391</v>
      </c>
      <c r="G289" s="4">
        <v>0</v>
      </c>
      <c r="H289" s="4">
        <v>1250000</v>
      </c>
      <c r="I289" s="4">
        <v>983269445.6</v>
      </c>
    </row>
    <row r="290" spans="2:9" ht="51">
      <c r="B290" s="2">
        <v>44887</v>
      </c>
      <c r="C290" s="3">
        <v>51502</v>
      </c>
      <c r="D290" s="3" t="s">
        <v>392</v>
      </c>
      <c r="E290" s="3" t="s">
        <v>393</v>
      </c>
      <c r="G290" s="4">
        <v>0</v>
      </c>
      <c r="H290" s="4">
        <v>15499743.37</v>
      </c>
      <c r="I290" s="4">
        <v>967769702.23</v>
      </c>
    </row>
    <row r="291" spans="2:9" ht="51">
      <c r="B291" s="2">
        <v>44887</v>
      </c>
      <c r="C291" s="3">
        <v>51537</v>
      </c>
      <c r="D291" s="3" t="s">
        <v>394</v>
      </c>
      <c r="E291" s="3" t="s">
        <v>395</v>
      </c>
      <c r="G291" s="4">
        <v>0</v>
      </c>
      <c r="H291" s="4">
        <v>12421258</v>
      </c>
      <c r="I291" s="4">
        <v>955348444.23</v>
      </c>
    </row>
    <row r="292" spans="2:9" ht="25.5">
      <c r="B292" s="2">
        <v>44888</v>
      </c>
      <c r="C292" s="3">
        <v>51054</v>
      </c>
      <c r="D292" s="3" t="s">
        <v>396</v>
      </c>
      <c r="E292" s="3" t="s">
        <v>397</v>
      </c>
      <c r="G292" s="4">
        <v>144647683.26</v>
      </c>
      <c r="H292" s="4">
        <v>0</v>
      </c>
      <c r="I292" s="4">
        <v>1099996127.49</v>
      </c>
    </row>
    <row r="293" spans="2:9" ht="25.5">
      <c r="B293" s="2">
        <v>44888</v>
      </c>
      <c r="C293" s="3">
        <v>51055</v>
      </c>
      <c r="D293" s="3" t="s">
        <v>398</v>
      </c>
      <c r="E293" s="3" t="s">
        <v>399</v>
      </c>
      <c r="G293" s="4">
        <v>595553.24</v>
      </c>
      <c r="H293" s="4">
        <v>0</v>
      </c>
      <c r="I293" s="4">
        <v>1100591680.73</v>
      </c>
    </row>
    <row r="294" spans="2:9" ht="51">
      <c r="B294" s="2">
        <v>44888</v>
      </c>
      <c r="C294" s="3">
        <v>51329</v>
      </c>
      <c r="D294" s="3" t="s">
        <v>400</v>
      </c>
      <c r="E294" s="3" t="s">
        <v>401</v>
      </c>
      <c r="G294" s="4">
        <v>0</v>
      </c>
      <c r="H294" s="4">
        <v>2000000</v>
      </c>
      <c r="I294" s="4">
        <v>1098591680.73</v>
      </c>
    </row>
    <row r="295" spans="2:9" ht="51">
      <c r="B295" s="2">
        <v>44888</v>
      </c>
      <c r="C295" s="3">
        <v>51330</v>
      </c>
      <c r="D295" s="3" t="s">
        <v>402</v>
      </c>
      <c r="E295" s="3" t="s">
        <v>403</v>
      </c>
      <c r="G295" s="4">
        <v>0</v>
      </c>
      <c r="H295" s="4">
        <v>45000</v>
      </c>
      <c r="I295" s="4">
        <v>1098546680.73</v>
      </c>
    </row>
    <row r="296" spans="2:9" ht="51">
      <c r="B296" s="2">
        <v>44888</v>
      </c>
      <c r="C296" s="3">
        <v>51330</v>
      </c>
      <c r="D296" s="3" t="s">
        <v>402</v>
      </c>
      <c r="E296" s="3" t="s">
        <v>403</v>
      </c>
      <c r="G296" s="4">
        <v>0</v>
      </c>
      <c r="H296" s="4">
        <v>14000</v>
      </c>
      <c r="I296" s="4">
        <v>1098532680.73</v>
      </c>
    </row>
    <row r="297" spans="2:9" ht="51">
      <c r="B297" s="2">
        <v>44888</v>
      </c>
      <c r="C297" s="3">
        <v>51347</v>
      </c>
      <c r="D297" s="3" t="s">
        <v>404</v>
      </c>
      <c r="E297" s="3" t="s">
        <v>405</v>
      </c>
      <c r="G297" s="4">
        <v>0</v>
      </c>
      <c r="H297" s="4">
        <v>169500</v>
      </c>
      <c r="I297" s="4">
        <v>1098363180.73</v>
      </c>
    </row>
    <row r="298" spans="2:9" ht="51">
      <c r="B298" s="2">
        <v>44888</v>
      </c>
      <c r="C298" s="3">
        <v>51347</v>
      </c>
      <c r="D298" s="3" t="s">
        <v>404</v>
      </c>
      <c r="E298" s="3" t="s">
        <v>405</v>
      </c>
      <c r="G298" s="4">
        <v>0</v>
      </c>
      <c r="H298" s="4">
        <v>7500</v>
      </c>
      <c r="I298" s="4">
        <v>1098355680.73</v>
      </c>
    </row>
    <row r="299" spans="2:9" ht="51">
      <c r="B299" s="2">
        <v>44888</v>
      </c>
      <c r="C299" s="3">
        <v>51349</v>
      </c>
      <c r="D299" s="3" t="s">
        <v>406</v>
      </c>
      <c r="E299" s="3" t="s">
        <v>407</v>
      </c>
      <c r="G299" s="4">
        <v>0</v>
      </c>
      <c r="H299" s="4">
        <v>213061.64</v>
      </c>
      <c r="I299" s="4">
        <v>1098142619.09</v>
      </c>
    </row>
    <row r="300" spans="2:9" ht="51">
      <c r="B300" s="2">
        <v>44888</v>
      </c>
      <c r="C300" s="3">
        <v>51349</v>
      </c>
      <c r="D300" s="3" t="s">
        <v>406</v>
      </c>
      <c r="E300" s="3" t="s">
        <v>407</v>
      </c>
      <c r="G300" s="4">
        <v>0</v>
      </c>
      <c r="H300" s="4">
        <v>8616.25</v>
      </c>
      <c r="I300" s="4">
        <v>1098134002.84</v>
      </c>
    </row>
    <row r="301" spans="2:9" ht="51">
      <c r="B301" s="2">
        <v>44888</v>
      </c>
      <c r="C301" s="3">
        <v>51357</v>
      </c>
      <c r="D301" s="3" t="s">
        <v>408</v>
      </c>
      <c r="E301" s="3" t="s">
        <v>409</v>
      </c>
      <c r="G301" s="4">
        <v>0</v>
      </c>
      <c r="H301" s="4">
        <v>200656.94</v>
      </c>
      <c r="I301" s="4">
        <v>1097933345.9</v>
      </c>
    </row>
    <row r="302" spans="2:9" ht="51">
      <c r="B302" s="2">
        <v>44888</v>
      </c>
      <c r="C302" s="3">
        <v>51357</v>
      </c>
      <c r="D302" s="3" t="s">
        <v>408</v>
      </c>
      <c r="E302" s="3" t="s">
        <v>409</v>
      </c>
      <c r="G302" s="4">
        <v>0</v>
      </c>
      <c r="H302" s="4">
        <v>8074.97</v>
      </c>
      <c r="I302" s="4">
        <v>1097925270.93</v>
      </c>
    </row>
    <row r="303" spans="2:9" ht="51">
      <c r="B303" s="2">
        <v>44888</v>
      </c>
      <c r="C303" s="3">
        <v>51359</v>
      </c>
      <c r="D303" s="3" t="s">
        <v>410</v>
      </c>
      <c r="E303" s="3" t="s">
        <v>411</v>
      </c>
      <c r="G303" s="4">
        <v>0</v>
      </c>
      <c r="H303" s="4">
        <v>32628.12</v>
      </c>
      <c r="I303" s="4">
        <v>1097892642.81</v>
      </c>
    </row>
    <row r="304" spans="2:9" ht="51">
      <c r="B304" s="2">
        <v>44888</v>
      </c>
      <c r="C304" s="3">
        <v>51359</v>
      </c>
      <c r="D304" s="3" t="s">
        <v>410</v>
      </c>
      <c r="E304" s="3" t="s">
        <v>411</v>
      </c>
      <c r="G304" s="4">
        <v>0</v>
      </c>
      <c r="H304" s="4">
        <v>1314.09</v>
      </c>
      <c r="I304" s="4">
        <v>1097891328.72</v>
      </c>
    </row>
    <row r="305" spans="2:9" ht="51">
      <c r="B305" s="2">
        <v>44888</v>
      </c>
      <c r="C305" s="3">
        <v>51360</v>
      </c>
      <c r="D305" s="3" t="s">
        <v>412</v>
      </c>
      <c r="E305" s="3" t="s">
        <v>413</v>
      </c>
      <c r="G305" s="4">
        <v>0</v>
      </c>
      <c r="H305" s="4">
        <v>32628.07</v>
      </c>
      <c r="I305" s="4">
        <v>1097858700.65</v>
      </c>
    </row>
    <row r="306" spans="2:9" ht="51">
      <c r="B306" s="2">
        <v>44888</v>
      </c>
      <c r="C306" s="3">
        <v>51360</v>
      </c>
      <c r="D306" s="3" t="s">
        <v>412</v>
      </c>
      <c r="E306" s="3" t="s">
        <v>413</v>
      </c>
      <c r="G306" s="4">
        <v>0</v>
      </c>
      <c r="H306" s="4">
        <v>1314.08</v>
      </c>
      <c r="I306" s="4">
        <v>1097857386.57</v>
      </c>
    </row>
    <row r="307" spans="2:9" ht="25.5">
      <c r="B307" s="2">
        <v>44888</v>
      </c>
      <c r="C307" s="3">
        <v>51366</v>
      </c>
      <c r="D307" s="3" t="s">
        <v>414</v>
      </c>
      <c r="E307" s="3" t="s">
        <v>415</v>
      </c>
      <c r="G307" s="4">
        <v>0</v>
      </c>
      <c r="H307" s="4">
        <v>45903130</v>
      </c>
      <c r="I307" s="4">
        <v>1051954256.57</v>
      </c>
    </row>
    <row r="308" spans="2:9" ht="38.25">
      <c r="B308" s="2">
        <v>44888</v>
      </c>
      <c r="C308" s="3">
        <v>51405</v>
      </c>
      <c r="D308" s="3" t="s">
        <v>416</v>
      </c>
      <c r="E308" s="3" t="s">
        <v>417</v>
      </c>
      <c r="G308" s="4">
        <v>0</v>
      </c>
      <c r="H308" s="4">
        <v>53243395.42</v>
      </c>
      <c r="I308" s="4">
        <v>998710861.15</v>
      </c>
    </row>
    <row r="309" spans="2:9" ht="38.25">
      <c r="B309" s="2">
        <v>44888</v>
      </c>
      <c r="C309" s="3">
        <v>51407</v>
      </c>
      <c r="D309" s="3" t="s">
        <v>418</v>
      </c>
      <c r="E309" s="3" t="s">
        <v>419</v>
      </c>
      <c r="G309" s="4">
        <v>0</v>
      </c>
      <c r="H309" s="4">
        <v>201632.38</v>
      </c>
      <c r="I309" s="4">
        <v>998509228.77</v>
      </c>
    </row>
    <row r="310" spans="2:9" ht="38.25">
      <c r="B310" s="2">
        <v>44888</v>
      </c>
      <c r="C310" s="3">
        <v>51407</v>
      </c>
      <c r="D310" s="3" t="s">
        <v>418</v>
      </c>
      <c r="E310" s="3" t="s">
        <v>419</v>
      </c>
      <c r="G310" s="4">
        <v>0</v>
      </c>
      <c r="H310" s="4">
        <v>8113.84</v>
      </c>
      <c r="I310" s="4">
        <v>998501114.93</v>
      </c>
    </row>
    <row r="311" spans="2:9" ht="38.25">
      <c r="B311" s="2">
        <v>44888</v>
      </c>
      <c r="C311" s="3">
        <v>51409</v>
      </c>
      <c r="D311" s="3" t="s">
        <v>420</v>
      </c>
      <c r="E311" s="3" t="s">
        <v>421</v>
      </c>
      <c r="G311" s="4">
        <v>0</v>
      </c>
      <c r="H311" s="4">
        <v>3814.22</v>
      </c>
      <c r="I311" s="4">
        <v>998497300.71</v>
      </c>
    </row>
    <row r="312" spans="2:9" ht="38.25">
      <c r="B312" s="2">
        <v>44888</v>
      </c>
      <c r="C312" s="3">
        <v>51409</v>
      </c>
      <c r="D312" s="3" t="s">
        <v>420</v>
      </c>
      <c r="E312" s="3" t="s">
        <v>421</v>
      </c>
      <c r="G312" s="4">
        <v>0</v>
      </c>
      <c r="H312" s="4">
        <v>153.43</v>
      </c>
      <c r="I312" s="4">
        <v>998497147.28</v>
      </c>
    </row>
    <row r="313" spans="2:9" ht="38.25">
      <c r="B313" s="2">
        <v>44888</v>
      </c>
      <c r="C313" s="3">
        <v>51411</v>
      </c>
      <c r="D313" s="3" t="s">
        <v>422</v>
      </c>
      <c r="E313" s="3" t="s">
        <v>423</v>
      </c>
      <c r="G313" s="4">
        <v>0</v>
      </c>
      <c r="H313" s="4">
        <v>671100.05</v>
      </c>
      <c r="I313" s="4">
        <v>997826047.23</v>
      </c>
    </row>
    <row r="314" spans="2:9" ht="38.25">
      <c r="B314" s="2">
        <v>44888</v>
      </c>
      <c r="C314" s="3">
        <v>51411</v>
      </c>
      <c r="D314" s="3" t="s">
        <v>422</v>
      </c>
      <c r="E314" s="3" t="s">
        <v>423</v>
      </c>
      <c r="G314" s="4">
        <v>0</v>
      </c>
      <c r="H314" s="4">
        <v>27460.05</v>
      </c>
      <c r="I314" s="4">
        <v>997798587.18</v>
      </c>
    </row>
    <row r="315" spans="2:9" ht="38.25">
      <c r="B315" s="2">
        <v>44888</v>
      </c>
      <c r="C315" s="3">
        <v>51420</v>
      </c>
      <c r="D315" s="3" t="s">
        <v>424</v>
      </c>
      <c r="E315" s="3" t="s">
        <v>425</v>
      </c>
      <c r="G315" s="4">
        <v>0</v>
      </c>
      <c r="H315" s="4">
        <v>10397.5</v>
      </c>
      <c r="I315" s="4">
        <v>997788189.68</v>
      </c>
    </row>
    <row r="316" spans="2:9" ht="38.25">
      <c r="B316" s="2">
        <v>44888</v>
      </c>
      <c r="C316" s="3">
        <v>51420</v>
      </c>
      <c r="D316" s="3" t="s">
        <v>424</v>
      </c>
      <c r="E316" s="3" t="s">
        <v>425</v>
      </c>
      <c r="G316" s="4">
        <v>0</v>
      </c>
      <c r="H316" s="4">
        <v>415.9</v>
      </c>
      <c r="I316" s="4">
        <v>997787773.78</v>
      </c>
    </row>
    <row r="317" spans="2:9" ht="38.25">
      <c r="B317" s="2">
        <v>44888</v>
      </c>
      <c r="C317" s="3">
        <v>51429</v>
      </c>
      <c r="D317" s="3" t="s">
        <v>426</v>
      </c>
      <c r="E317" s="3" t="s">
        <v>427</v>
      </c>
      <c r="G317" s="4">
        <v>0</v>
      </c>
      <c r="H317" s="4">
        <v>261572908.79</v>
      </c>
      <c r="I317" s="4">
        <v>736214864.99</v>
      </c>
    </row>
    <row r="318" spans="2:9" ht="63.75">
      <c r="B318" s="2">
        <v>44888</v>
      </c>
      <c r="C318" s="3">
        <v>51494</v>
      </c>
      <c r="D318" s="3" t="s">
        <v>428</v>
      </c>
      <c r="E318" s="3" t="s">
        <v>429</v>
      </c>
      <c r="G318" s="4">
        <v>0</v>
      </c>
      <c r="H318" s="4">
        <v>1149.57</v>
      </c>
      <c r="I318" s="4">
        <v>736213715.42</v>
      </c>
    </row>
    <row r="319" spans="2:9" ht="63.75">
      <c r="B319" s="2">
        <v>44888</v>
      </c>
      <c r="C319" s="3">
        <v>51494</v>
      </c>
      <c r="D319" s="3" t="s">
        <v>428</v>
      </c>
      <c r="E319" s="3" t="s">
        <v>429</v>
      </c>
      <c r="G319" s="4">
        <v>0</v>
      </c>
      <c r="H319" s="4">
        <v>21841.81</v>
      </c>
      <c r="I319" s="4">
        <v>736191873.61</v>
      </c>
    </row>
    <row r="320" spans="2:9" ht="51">
      <c r="B320" s="2">
        <v>44888</v>
      </c>
      <c r="C320" s="3">
        <v>51497</v>
      </c>
      <c r="D320" s="3" t="s">
        <v>430</v>
      </c>
      <c r="E320" s="3" t="s">
        <v>431</v>
      </c>
      <c r="G320" s="4">
        <v>0</v>
      </c>
      <c r="H320" s="4">
        <v>287412.3</v>
      </c>
      <c r="I320" s="4">
        <v>735904461.31</v>
      </c>
    </row>
    <row r="321" spans="2:9" ht="25.5">
      <c r="B321" s="2">
        <v>44888</v>
      </c>
      <c r="C321" s="3">
        <v>51515</v>
      </c>
      <c r="D321" s="3" t="s">
        <v>432</v>
      </c>
      <c r="E321" s="3" t="s">
        <v>433</v>
      </c>
      <c r="G321" s="4">
        <v>0</v>
      </c>
      <c r="H321" s="4">
        <v>15000</v>
      </c>
      <c r="I321" s="4">
        <v>735889461.31</v>
      </c>
    </row>
    <row r="322" spans="2:9" ht="25.5">
      <c r="B322" s="2">
        <v>44888</v>
      </c>
      <c r="C322" s="3">
        <v>51527</v>
      </c>
      <c r="D322" s="3" t="s">
        <v>434</v>
      </c>
      <c r="E322" s="3" t="s">
        <v>435</v>
      </c>
      <c r="G322" s="4">
        <v>0</v>
      </c>
      <c r="H322" s="4">
        <v>32277301</v>
      </c>
      <c r="I322" s="4">
        <v>703612160.31</v>
      </c>
    </row>
    <row r="323" spans="2:9" ht="25.5">
      <c r="B323" s="2">
        <v>44888</v>
      </c>
      <c r="C323" s="3">
        <v>51528</v>
      </c>
      <c r="D323" s="3" t="s">
        <v>436</v>
      </c>
      <c r="E323" s="3" t="s">
        <v>437</v>
      </c>
      <c r="G323" s="4">
        <v>0</v>
      </c>
      <c r="H323" s="4">
        <v>1160880</v>
      </c>
      <c r="I323" s="4">
        <v>702451280.31</v>
      </c>
    </row>
    <row r="324" spans="2:9" ht="51">
      <c r="B324" s="2">
        <v>44888</v>
      </c>
      <c r="C324" s="3">
        <v>51548</v>
      </c>
      <c r="D324" s="3" t="s">
        <v>438</v>
      </c>
      <c r="E324" s="3" t="s">
        <v>439</v>
      </c>
      <c r="G324" s="4">
        <v>0</v>
      </c>
      <c r="H324" s="4">
        <v>4246.07</v>
      </c>
      <c r="I324" s="4">
        <v>702447034.24</v>
      </c>
    </row>
    <row r="325" spans="2:9" ht="51">
      <c r="B325" s="2">
        <v>44888</v>
      </c>
      <c r="C325" s="3">
        <v>51576</v>
      </c>
      <c r="D325" s="3" t="s">
        <v>440</v>
      </c>
      <c r="E325" s="3" t="s">
        <v>441</v>
      </c>
      <c r="G325" s="4">
        <v>0</v>
      </c>
      <c r="H325" s="4">
        <v>833333</v>
      </c>
      <c r="I325" s="4">
        <v>701613701.24</v>
      </c>
    </row>
    <row r="326" spans="2:9" ht="63.75">
      <c r="B326" s="2">
        <v>44888</v>
      </c>
      <c r="C326" s="3">
        <v>51577</v>
      </c>
      <c r="D326" s="3" t="s">
        <v>442</v>
      </c>
      <c r="E326" s="3" t="s">
        <v>443</v>
      </c>
      <c r="G326" s="4">
        <v>0</v>
      </c>
      <c r="H326" s="4">
        <v>34793.3</v>
      </c>
      <c r="I326" s="4">
        <v>701578907.94</v>
      </c>
    </row>
    <row r="327" spans="2:9" ht="63.75">
      <c r="B327" s="2">
        <v>44888</v>
      </c>
      <c r="C327" s="3">
        <v>51577</v>
      </c>
      <c r="D327" s="3" t="s">
        <v>442</v>
      </c>
      <c r="E327" s="3" t="s">
        <v>443</v>
      </c>
      <c r="G327" s="4">
        <v>0</v>
      </c>
      <c r="H327" s="4">
        <v>786328.58</v>
      </c>
      <c r="I327" s="4">
        <v>700792579.36</v>
      </c>
    </row>
    <row r="328" spans="2:9" ht="51">
      <c r="B328" s="2">
        <v>44888</v>
      </c>
      <c r="C328" s="3">
        <v>51581</v>
      </c>
      <c r="D328" s="3" t="s">
        <v>444</v>
      </c>
      <c r="E328" s="3" t="s">
        <v>445</v>
      </c>
      <c r="G328" s="4">
        <v>0</v>
      </c>
      <c r="H328" s="4">
        <v>79100</v>
      </c>
      <c r="I328" s="4">
        <v>700713479.36</v>
      </c>
    </row>
    <row r="329" spans="2:9" ht="51">
      <c r="B329" s="2">
        <v>44888</v>
      </c>
      <c r="C329" s="3">
        <v>51581</v>
      </c>
      <c r="D329" s="3" t="s">
        <v>444</v>
      </c>
      <c r="E329" s="3" t="s">
        <v>445</v>
      </c>
      <c r="G329" s="4">
        <v>0</v>
      </c>
      <c r="H329" s="4">
        <v>3500</v>
      </c>
      <c r="I329" s="4">
        <v>700709979.36</v>
      </c>
    </row>
    <row r="330" spans="2:9" ht="63.75">
      <c r="B330" s="2">
        <v>44888</v>
      </c>
      <c r="C330" s="3">
        <v>51582</v>
      </c>
      <c r="D330" s="3" t="s">
        <v>446</v>
      </c>
      <c r="E330" s="3" t="s">
        <v>447</v>
      </c>
      <c r="G330" s="4">
        <v>0</v>
      </c>
      <c r="H330" s="4">
        <v>7956.78</v>
      </c>
      <c r="I330" s="4">
        <v>700702022.58</v>
      </c>
    </row>
    <row r="331" spans="2:9" ht="63.75">
      <c r="B331" s="2">
        <v>44888</v>
      </c>
      <c r="C331" s="3">
        <v>51582</v>
      </c>
      <c r="D331" s="3" t="s">
        <v>446</v>
      </c>
      <c r="E331" s="3" t="s">
        <v>447</v>
      </c>
      <c r="G331" s="4">
        <v>0</v>
      </c>
      <c r="H331" s="4">
        <v>151178.85</v>
      </c>
      <c r="I331" s="4">
        <v>700550843.73</v>
      </c>
    </row>
    <row r="332" spans="2:9" ht="51">
      <c r="B332" s="2">
        <v>44888</v>
      </c>
      <c r="C332" s="3">
        <v>51583</v>
      </c>
      <c r="D332" s="3" t="s">
        <v>448</v>
      </c>
      <c r="E332" s="3" t="s">
        <v>449</v>
      </c>
      <c r="G332" s="4">
        <v>0</v>
      </c>
      <c r="H332" s="4">
        <v>12378496.46</v>
      </c>
      <c r="I332" s="4">
        <v>688172347.27</v>
      </c>
    </row>
    <row r="333" spans="2:9" ht="51">
      <c r="B333" s="2">
        <v>44888</v>
      </c>
      <c r="C333" s="3">
        <v>51584</v>
      </c>
      <c r="D333" s="3" t="s">
        <v>450</v>
      </c>
      <c r="E333" s="3" t="s">
        <v>451</v>
      </c>
      <c r="G333" s="4">
        <v>0</v>
      </c>
      <c r="H333" s="4">
        <v>4546173.84</v>
      </c>
      <c r="I333" s="4">
        <v>683626173.43</v>
      </c>
    </row>
    <row r="334" spans="2:9" ht="51">
      <c r="B334" s="2">
        <v>44888</v>
      </c>
      <c r="C334" s="3">
        <v>51586</v>
      </c>
      <c r="D334" s="3" t="s">
        <v>452</v>
      </c>
      <c r="E334" s="3" t="s">
        <v>453</v>
      </c>
      <c r="G334" s="4">
        <v>0</v>
      </c>
      <c r="H334" s="4">
        <v>34522184.5</v>
      </c>
      <c r="I334" s="4">
        <v>649103988.93</v>
      </c>
    </row>
    <row r="335" spans="2:9" ht="51">
      <c r="B335" s="2">
        <v>44888</v>
      </c>
      <c r="C335" s="3">
        <v>51587</v>
      </c>
      <c r="D335" s="3" t="s">
        <v>454</v>
      </c>
      <c r="E335" s="3" t="s">
        <v>455</v>
      </c>
      <c r="G335" s="4">
        <v>0</v>
      </c>
      <c r="H335" s="4">
        <v>19768118.9</v>
      </c>
      <c r="I335" s="4">
        <v>629335870.03</v>
      </c>
    </row>
    <row r="336" spans="2:9" ht="25.5">
      <c r="B336" s="2">
        <v>44889</v>
      </c>
      <c r="C336" s="3">
        <v>51149</v>
      </c>
      <c r="D336" s="3" t="s">
        <v>456</v>
      </c>
      <c r="E336" s="3" t="s">
        <v>457</v>
      </c>
      <c r="G336" s="4">
        <v>824680.5</v>
      </c>
      <c r="H336" s="4">
        <v>0</v>
      </c>
      <c r="I336" s="4">
        <v>630160550.53</v>
      </c>
    </row>
    <row r="337" spans="2:9" ht="25.5">
      <c r="B337" s="2">
        <v>44889</v>
      </c>
      <c r="C337" s="3">
        <v>51150</v>
      </c>
      <c r="D337" s="3" t="s">
        <v>458</v>
      </c>
      <c r="E337" s="3" t="s">
        <v>459</v>
      </c>
      <c r="G337" s="4">
        <v>675536.37</v>
      </c>
      <c r="H337" s="4">
        <v>0</v>
      </c>
      <c r="I337" s="4">
        <v>630836086.9</v>
      </c>
    </row>
    <row r="338" spans="2:9" ht="51">
      <c r="B338" s="2">
        <v>44889</v>
      </c>
      <c r="C338" s="3">
        <v>51466</v>
      </c>
      <c r="D338" s="3" t="s">
        <v>460</v>
      </c>
      <c r="E338" s="3" t="s">
        <v>461</v>
      </c>
      <c r="G338" s="4">
        <v>0</v>
      </c>
      <c r="H338" s="4">
        <v>200000</v>
      </c>
      <c r="I338" s="4">
        <v>630636086.9</v>
      </c>
    </row>
    <row r="339" spans="2:9" ht="51">
      <c r="B339" s="2">
        <v>44889</v>
      </c>
      <c r="C339" s="3">
        <v>51589</v>
      </c>
      <c r="D339" s="3" t="s">
        <v>462</v>
      </c>
      <c r="E339" s="3" t="s">
        <v>463</v>
      </c>
      <c r="G339" s="4">
        <v>0</v>
      </c>
      <c r="H339" s="4">
        <v>3337836</v>
      </c>
      <c r="I339" s="4">
        <v>627298250.9</v>
      </c>
    </row>
    <row r="340" spans="2:9" ht="25.5">
      <c r="B340" s="2">
        <v>44890</v>
      </c>
      <c r="C340" s="3">
        <v>51178</v>
      </c>
      <c r="D340" s="3" t="s">
        <v>464</v>
      </c>
      <c r="E340" s="3" t="s">
        <v>465</v>
      </c>
      <c r="G340" s="4">
        <v>3135114.01</v>
      </c>
      <c r="H340" s="4">
        <v>0</v>
      </c>
      <c r="I340" s="4">
        <v>630433364.91</v>
      </c>
    </row>
    <row r="341" spans="2:9" ht="25.5">
      <c r="B341" s="2">
        <v>44890</v>
      </c>
      <c r="C341" s="3">
        <v>51179</v>
      </c>
      <c r="D341" s="3" t="s">
        <v>466</v>
      </c>
      <c r="E341" s="3" t="s">
        <v>467</v>
      </c>
      <c r="G341" s="4">
        <v>4561750</v>
      </c>
      <c r="H341" s="4">
        <v>0</v>
      </c>
      <c r="I341" s="4">
        <v>634995114.91</v>
      </c>
    </row>
    <row r="342" spans="2:9" ht="25.5">
      <c r="B342" s="2">
        <v>44890</v>
      </c>
      <c r="C342" s="3">
        <v>51339</v>
      </c>
      <c r="D342" s="3" t="s">
        <v>468</v>
      </c>
      <c r="E342" s="3" t="s">
        <v>469</v>
      </c>
      <c r="G342" s="4">
        <v>0</v>
      </c>
      <c r="H342" s="4">
        <v>6360655</v>
      </c>
      <c r="I342" s="4">
        <v>628634459.91</v>
      </c>
    </row>
    <row r="343" spans="2:9" ht="38.25">
      <c r="B343" s="2">
        <v>44890</v>
      </c>
      <c r="C343" s="3">
        <v>51404</v>
      </c>
      <c r="D343" s="3" t="s">
        <v>470</v>
      </c>
      <c r="E343" s="3" t="s">
        <v>471</v>
      </c>
      <c r="G343" s="4">
        <v>0</v>
      </c>
      <c r="H343" s="4">
        <v>6208.94</v>
      </c>
      <c r="I343" s="4">
        <v>628628250.97</v>
      </c>
    </row>
    <row r="344" spans="2:9" ht="38.25">
      <c r="B344" s="2">
        <v>44890</v>
      </c>
      <c r="C344" s="3">
        <v>51404</v>
      </c>
      <c r="D344" s="3" t="s">
        <v>470</v>
      </c>
      <c r="E344" s="3" t="s">
        <v>471</v>
      </c>
      <c r="G344" s="4">
        <v>0</v>
      </c>
      <c r="H344" s="4">
        <v>259.39</v>
      </c>
      <c r="I344" s="4">
        <v>628627991.58</v>
      </c>
    </row>
    <row r="345" spans="2:9" ht="51">
      <c r="B345" s="2">
        <v>44890</v>
      </c>
      <c r="C345" s="3">
        <v>51514</v>
      </c>
      <c r="D345" s="3" t="s">
        <v>472</v>
      </c>
      <c r="E345" s="3" t="s">
        <v>473</v>
      </c>
      <c r="G345" s="4">
        <v>0</v>
      </c>
      <c r="H345" s="4">
        <v>42701.92</v>
      </c>
      <c r="I345" s="4">
        <v>628585289.66</v>
      </c>
    </row>
    <row r="346" spans="2:9" ht="51">
      <c r="B346" s="2">
        <v>44890</v>
      </c>
      <c r="C346" s="3">
        <v>51514</v>
      </c>
      <c r="D346" s="3" t="s">
        <v>472</v>
      </c>
      <c r="E346" s="3" t="s">
        <v>473</v>
      </c>
      <c r="G346" s="4">
        <v>0</v>
      </c>
      <c r="H346" s="4">
        <v>1708.08</v>
      </c>
      <c r="I346" s="4">
        <v>628583581.58</v>
      </c>
    </row>
    <row r="347" spans="2:9" ht="51">
      <c r="B347" s="2">
        <v>44890</v>
      </c>
      <c r="C347" s="3">
        <v>51516</v>
      </c>
      <c r="D347" s="3" t="s">
        <v>474</v>
      </c>
      <c r="E347" s="3" t="s">
        <v>475</v>
      </c>
      <c r="G347" s="4">
        <v>0</v>
      </c>
      <c r="H347" s="4">
        <v>3813.71</v>
      </c>
      <c r="I347" s="4">
        <v>628579767.87</v>
      </c>
    </row>
    <row r="348" spans="2:9" ht="51">
      <c r="B348" s="2">
        <v>44890</v>
      </c>
      <c r="C348" s="3">
        <v>51516</v>
      </c>
      <c r="D348" s="3" t="s">
        <v>474</v>
      </c>
      <c r="E348" s="3" t="s">
        <v>475</v>
      </c>
      <c r="G348" s="4">
        <v>0</v>
      </c>
      <c r="H348" s="4">
        <v>153.4</v>
      </c>
      <c r="I348" s="4">
        <v>628579614.47</v>
      </c>
    </row>
    <row r="349" spans="2:9" ht="51">
      <c r="B349" s="2">
        <v>44890</v>
      </c>
      <c r="C349" s="3">
        <v>51517</v>
      </c>
      <c r="D349" s="3" t="s">
        <v>476</v>
      </c>
      <c r="E349" s="3" t="s">
        <v>477</v>
      </c>
      <c r="G349" s="4">
        <v>0</v>
      </c>
      <c r="H349" s="4">
        <v>128250</v>
      </c>
      <c r="I349" s="4">
        <v>628451364.47</v>
      </c>
    </row>
    <row r="350" spans="2:9" ht="51">
      <c r="B350" s="2">
        <v>44890</v>
      </c>
      <c r="C350" s="3">
        <v>51517</v>
      </c>
      <c r="D350" s="3" t="s">
        <v>476</v>
      </c>
      <c r="E350" s="3" t="s">
        <v>477</v>
      </c>
      <c r="G350" s="4">
        <v>0</v>
      </c>
      <c r="H350" s="4">
        <v>6750</v>
      </c>
      <c r="I350" s="4">
        <v>628444614.47</v>
      </c>
    </row>
    <row r="351" spans="2:9" ht="51">
      <c r="B351" s="2">
        <v>44890</v>
      </c>
      <c r="C351" s="3">
        <v>51523</v>
      </c>
      <c r="D351" s="3" t="s">
        <v>478</v>
      </c>
      <c r="E351" s="3" t="s">
        <v>479</v>
      </c>
      <c r="G351" s="4">
        <v>0</v>
      </c>
      <c r="H351" s="4">
        <v>853248.4</v>
      </c>
      <c r="I351" s="4">
        <v>627591366.07</v>
      </c>
    </row>
    <row r="352" spans="2:9" ht="51">
      <c r="B352" s="2">
        <v>44890</v>
      </c>
      <c r="C352" s="3">
        <v>51526</v>
      </c>
      <c r="D352" s="3" t="s">
        <v>480</v>
      </c>
      <c r="E352" s="3" t="s">
        <v>481</v>
      </c>
      <c r="G352" s="4">
        <v>0</v>
      </c>
      <c r="H352" s="4">
        <v>16370.11</v>
      </c>
      <c r="I352" s="4">
        <v>627574995.96</v>
      </c>
    </row>
    <row r="353" spans="2:9" ht="51">
      <c r="B353" s="2">
        <v>44890</v>
      </c>
      <c r="C353" s="3">
        <v>51526</v>
      </c>
      <c r="D353" s="3" t="s">
        <v>480</v>
      </c>
      <c r="E353" s="3" t="s">
        <v>481</v>
      </c>
      <c r="G353" s="4">
        <v>0</v>
      </c>
      <c r="H353" s="4">
        <v>724.34</v>
      </c>
      <c r="I353" s="4">
        <v>627574271.62</v>
      </c>
    </row>
    <row r="354" spans="2:9" ht="25.5">
      <c r="B354" s="2">
        <v>44890</v>
      </c>
      <c r="C354" s="3">
        <v>51592</v>
      </c>
      <c r="D354" s="3" t="s">
        <v>482</v>
      </c>
      <c r="E354" s="3" t="s">
        <v>483</v>
      </c>
      <c r="G354" s="4">
        <v>0</v>
      </c>
      <c r="H354" s="4">
        <v>61489.18</v>
      </c>
      <c r="I354" s="4">
        <v>627512782.44</v>
      </c>
    </row>
    <row r="355" spans="2:9" ht="25.5">
      <c r="B355" s="2">
        <v>44890</v>
      </c>
      <c r="C355" s="3">
        <v>51592</v>
      </c>
      <c r="D355" s="3" t="s">
        <v>482</v>
      </c>
      <c r="E355" s="3" t="s">
        <v>483</v>
      </c>
      <c r="G355" s="4">
        <v>0</v>
      </c>
      <c r="H355" s="4">
        <v>478659.9</v>
      </c>
      <c r="I355" s="4">
        <v>627034122.54</v>
      </c>
    </row>
    <row r="356" spans="2:9" ht="51">
      <c r="B356" s="2">
        <v>44890</v>
      </c>
      <c r="C356" s="3">
        <v>51598</v>
      </c>
      <c r="D356" s="3" t="s">
        <v>484</v>
      </c>
      <c r="E356" s="3" t="s">
        <v>485</v>
      </c>
      <c r="G356" s="4">
        <v>0</v>
      </c>
      <c r="H356" s="4">
        <v>100000</v>
      </c>
      <c r="I356" s="4">
        <v>626934122.54</v>
      </c>
    </row>
    <row r="357" spans="2:9" ht="25.5">
      <c r="B357" s="2">
        <v>44893</v>
      </c>
      <c r="C357" s="3">
        <v>51306</v>
      </c>
      <c r="D357" s="3" t="s">
        <v>486</v>
      </c>
      <c r="E357" s="3" t="s">
        <v>487</v>
      </c>
      <c r="G357" s="4">
        <v>5613274.93</v>
      </c>
      <c r="H357" s="4">
        <v>0</v>
      </c>
      <c r="I357" s="4">
        <v>632547397.47</v>
      </c>
    </row>
    <row r="358" spans="2:9" ht="51">
      <c r="B358" s="2">
        <v>44893</v>
      </c>
      <c r="C358" s="3">
        <v>51506</v>
      </c>
      <c r="D358" s="3" t="s">
        <v>488</v>
      </c>
      <c r="E358" s="3" t="s">
        <v>489</v>
      </c>
      <c r="G358" s="4">
        <v>0</v>
      </c>
      <c r="H358" s="4">
        <v>108030.4</v>
      </c>
      <c r="I358" s="4">
        <v>632439367.07</v>
      </c>
    </row>
    <row r="359" spans="2:9" ht="51">
      <c r="B359" s="2">
        <v>44893</v>
      </c>
      <c r="C359" s="3">
        <v>51506</v>
      </c>
      <c r="D359" s="3" t="s">
        <v>488</v>
      </c>
      <c r="E359" s="3" t="s">
        <v>489</v>
      </c>
      <c r="G359" s="4">
        <v>0</v>
      </c>
      <c r="H359" s="4">
        <v>10441.6</v>
      </c>
      <c r="I359" s="4">
        <v>632428925.47</v>
      </c>
    </row>
    <row r="360" spans="2:9" ht="25.5">
      <c r="B360" s="2">
        <v>44893</v>
      </c>
      <c r="C360" s="3">
        <v>51509</v>
      </c>
      <c r="D360" s="3" t="s">
        <v>490</v>
      </c>
      <c r="E360" s="3" t="s">
        <v>491</v>
      </c>
      <c r="G360" s="4">
        <v>0</v>
      </c>
      <c r="H360" s="4">
        <v>90400</v>
      </c>
      <c r="I360" s="4">
        <v>632338525.47</v>
      </c>
    </row>
    <row r="361" spans="2:9" ht="25.5">
      <c r="B361" s="2">
        <v>44893</v>
      </c>
      <c r="C361" s="3">
        <v>51509</v>
      </c>
      <c r="D361" s="3" t="s">
        <v>490</v>
      </c>
      <c r="E361" s="3" t="s">
        <v>491</v>
      </c>
      <c r="G361" s="4">
        <v>0</v>
      </c>
      <c r="H361" s="4">
        <v>4000</v>
      </c>
      <c r="I361" s="4">
        <v>632334525.47</v>
      </c>
    </row>
    <row r="362" spans="2:9" ht="51">
      <c r="B362" s="2">
        <v>44893</v>
      </c>
      <c r="C362" s="3">
        <v>51512</v>
      </c>
      <c r="D362" s="3" t="s">
        <v>492</v>
      </c>
      <c r="E362" s="3" t="s">
        <v>493</v>
      </c>
      <c r="G362" s="4">
        <v>0</v>
      </c>
      <c r="H362" s="4">
        <v>90400</v>
      </c>
      <c r="I362" s="4">
        <v>632244125.47</v>
      </c>
    </row>
    <row r="363" spans="2:9" ht="51">
      <c r="B363" s="2">
        <v>44893</v>
      </c>
      <c r="C363" s="3">
        <v>51512</v>
      </c>
      <c r="D363" s="3" t="s">
        <v>492</v>
      </c>
      <c r="E363" s="3" t="s">
        <v>493</v>
      </c>
      <c r="G363" s="4">
        <v>0</v>
      </c>
      <c r="H363" s="4">
        <v>4000</v>
      </c>
      <c r="I363" s="4">
        <v>632240125.47</v>
      </c>
    </row>
    <row r="364" spans="2:9" ht="25.5">
      <c r="B364" s="2">
        <v>44893</v>
      </c>
      <c r="C364" s="3">
        <v>51549</v>
      </c>
      <c r="D364" s="3" t="s">
        <v>494</v>
      </c>
      <c r="E364" s="3" t="s">
        <v>495</v>
      </c>
      <c r="G364" s="4">
        <v>0</v>
      </c>
      <c r="H364" s="4">
        <v>481000</v>
      </c>
      <c r="I364" s="4">
        <v>631759125.47</v>
      </c>
    </row>
    <row r="365" spans="2:9" ht="38.25">
      <c r="B365" s="2">
        <v>44893</v>
      </c>
      <c r="C365" s="3">
        <v>51608</v>
      </c>
      <c r="D365" s="3" t="s">
        <v>496</v>
      </c>
      <c r="E365" s="3" t="s">
        <v>497</v>
      </c>
      <c r="G365" s="4">
        <v>0</v>
      </c>
      <c r="H365" s="4">
        <v>34459.6</v>
      </c>
      <c r="I365" s="4">
        <v>631724665.87</v>
      </c>
    </row>
    <row r="366" spans="2:9" ht="38.25">
      <c r="B366" s="2">
        <v>44893</v>
      </c>
      <c r="C366" s="3">
        <v>51608</v>
      </c>
      <c r="D366" s="3" t="s">
        <v>496</v>
      </c>
      <c r="E366" s="3" t="s">
        <v>497</v>
      </c>
      <c r="G366" s="4">
        <v>0</v>
      </c>
      <c r="H366" s="4">
        <v>10720.77</v>
      </c>
      <c r="I366" s="4">
        <v>631713945.1</v>
      </c>
    </row>
    <row r="367" spans="2:9" ht="38.25">
      <c r="B367" s="2">
        <v>44893</v>
      </c>
      <c r="C367" s="3">
        <v>51610</v>
      </c>
      <c r="D367" s="3" t="s">
        <v>498</v>
      </c>
      <c r="E367" s="3" t="s">
        <v>499</v>
      </c>
      <c r="G367" s="4">
        <v>0</v>
      </c>
      <c r="H367" s="4">
        <v>326109266.94</v>
      </c>
      <c r="I367" s="4">
        <v>305604678.16</v>
      </c>
    </row>
    <row r="368" spans="2:9" ht="51">
      <c r="B368" s="2">
        <v>44893</v>
      </c>
      <c r="C368" s="3">
        <v>51613</v>
      </c>
      <c r="D368" s="3" t="s">
        <v>500</v>
      </c>
      <c r="E368" s="3" t="s">
        <v>501</v>
      </c>
      <c r="G368" s="4">
        <v>0</v>
      </c>
      <c r="H368" s="4">
        <v>3288376.39</v>
      </c>
      <c r="I368" s="4">
        <v>302316301.77</v>
      </c>
    </row>
    <row r="369" spans="2:9" ht="51">
      <c r="B369" s="2">
        <v>44893</v>
      </c>
      <c r="C369" s="3">
        <v>51614</v>
      </c>
      <c r="D369" s="3" t="s">
        <v>502</v>
      </c>
      <c r="E369" s="3" t="s">
        <v>503</v>
      </c>
      <c r="G369" s="4">
        <v>0</v>
      </c>
      <c r="H369" s="4">
        <v>5599476</v>
      </c>
      <c r="I369" s="4">
        <v>296716825.77</v>
      </c>
    </row>
    <row r="370" spans="2:9" ht="63.75">
      <c r="B370" s="2">
        <v>44893</v>
      </c>
      <c r="C370" s="3">
        <v>51615</v>
      </c>
      <c r="D370" s="3" t="s">
        <v>504</v>
      </c>
      <c r="E370" s="3" t="s">
        <v>505</v>
      </c>
      <c r="G370" s="4">
        <v>0</v>
      </c>
      <c r="H370" s="4">
        <v>9418.42</v>
      </c>
      <c r="I370" s="4">
        <v>296707407.35</v>
      </c>
    </row>
    <row r="371" spans="2:9" ht="63.75">
      <c r="B371" s="2">
        <v>44893</v>
      </c>
      <c r="C371" s="3">
        <v>51615</v>
      </c>
      <c r="D371" s="3" t="s">
        <v>504</v>
      </c>
      <c r="E371" s="3" t="s">
        <v>505</v>
      </c>
      <c r="G371" s="4">
        <v>0</v>
      </c>
      <c r="H371" s="4">
        <v>235119.45</v>
      </c>
      <c r="I371" s="4">
        <v>296472287.9</v>
      </c>
    </row>
    <row r="372" spans="2:9" ht="51">
      <c r="B372" s="2">
        <v>44893</v>
      </c>
      <c r="C372" s="3">
        <v>51618</v>
      </c>
      <c r="D372" s="3" t="s">
        <v>506</v>
      </c>
      <c r="E372" s="3" t="s">
        <v>507</v>
      </c>
      <c r="G372" s="4">
        <v>0</v>
      </c>
      <c r="H372" s="4">
        <v>7152178</v>
      </c>
      <c r="I372" s="4">
        <v>289320109.9</v>
      </c>
    </row>
    <row r="373" spans="2:9" ht="51">
      <c r="B373" s="2">
        <v>44893</v>
      </c>
      <c r="C373" s="3">
        <v>51620</v>
      </c>
      <c r="D373" s="3" t="s">
        <v>508</v>
      </c>
      <c r="E373" s="3" t="s">
        <v>509</v>
      </c>
      <c r="G373" s="4">
        <v>0</v>
      </c>
      <c r="H373" s="4">
        <v>7469394.68</v>
      </c>
      <c r="I373" s="4">
        <v>281850715.22</v>
      </c>
    </row>
    <row r="374" spans="2:9" ht="25.5">
      <c r="B374" s="2">
        <v>44893</v>
      </c>
      <c r="C374" s="3">
        <v>51622</v>
      </c>
      <c r="D374" s="3" t="s">
        <v>510</v>
      </c>
      <c r="E374" s="3" t="s">
        <v>511</v>
      </c>
      <c r="G374" s="4">
        <v>0</v>
      </c>
      <c r="H374" s="4">
        <v>7392</v>
      </c>
      <c r="I374" s="4">
        <v>281843323.22</v>
      </c>
    </row>
    <row r="375" spans="2:9" ht="25.5">
      <c r="B375" s="2">
        <v>44894</v>
      </c>
      <c r="C375" s="3">
        <v>51307</v>
      </c>
      <c r="D375" s="3" t="s">
        <v>512</v>
      </c>
      <c r="E375" s="3" t="s">
        <v>513</v>
      </c>
      <c r="G375" s="4">
        <v>616841200.23</v>
      </c>
      <c r="H375" s="4">
        <v>0</v>
      </c>
      <c r="I375" s="4">
        <v>898684523.45</v>
      </c>
    </row>
    <row r="376" spans="2:9" ht="25.5">
      <c r="B376" s="2">
        <v>44894</v>
      </c>
      <c r="C376" s="3">
        <v>51309</v>
      </c>
      <c r="D376" s="3" t="s">
        <v>514</v>
      </c>
      <c r="E376" s="3" t="s">
        <v>515</v>
      </c>
      <c r="G376" s="4">
        <v>3686988.94</v>
      </c>
      <c r="H376" s="4">
        <v>0</v>
      </c>
      <c r="I376" s="4">
        <v>902371512.39</v>
      </c>
    </row>
    <row r="377" spans="2:9" ht="51">
      <c r="B377" s="2">
        <v>44894</v>
      </c>
      <c r="C377" s="3">
        <v>51513</v>
      </c>
      <c r="D377" s="3" t="s">
        <v>516</v>
      </c>
      <c r="E377" s="3" t="s">
        <v>517</v>
      </c>
      <c r="G377" s="4">
        <v>0</v>
      </c>
      <c r="H377" s="4">
        <v>216000</v>
      </c>
      <c r="I377" s="4">
        <v>902155512.39</v>
      </c>
    </row>
    <row r="378" spans="2:9" ht="51">
      <c r="B378" s="2">
        <v>44894</v>
      </c>
      <c r="C378" s="3">
        <v>51513</v>
      </c>
      <c r="D378" s="3" t="s">
        <v>516</v>
      </c>
      <c r="E378" s="3" t="s">
        <v>517</v>
      </c>
      <c r="G378" s="4">
        <v>0</v>
      </c>
      <c r="H378" s="4">
        <v>67200</v>
      </c>
      <c r="I378" s="4">
        <v>902088312.39</v>
      </c>
    </row>
    <row r="379" spans="2:9" ht="51">
      <c r="B379" s="2">
        <v>44894</v>
      </c>
      <c r="C379" s="3">
        <v>51529</v>
      </c>
      <c r="D379" s="3" t="s">
        <v>518</v>
      </c>
      <c r="E379" s="3" t="s">
        <v>519</v>
      </c>
      <c r="G379" s="4">
        <v>0</v>
      </c>
      <c r="H379" s="4">
        <v>11906</v>
      </c>
      <c r="I379" s="4">
        <v>902076406.39</v>
      </c>
    </row>
    <row r="380" spans="2:9" ht="38.25">
      <c r="B380" s="2">
        <v>44894</v>
      </c>
      <c r="C380" s="3">
        <v>51616</v>
      </c>
      <c r="D380" s="3" t="s">
        <v>520</v>
      </c>
      <c r="E380" s="3" t="s">
        <v>521</v>
      </c>
      <c r="G380" s="4">
        <v>0</v>
      </c>
      <c r="H380" s="4">
        <v>4723.4</v>
      </c>
      <c r="I380" s="4">
        <v>902071682.99</v>
      </c>
    </row>
    <row r="381" spans="2:9" ht="38.25">
      <c r="B381" s="2">
        <v>44894</v>
      </c>
      <c r="C381" s="3">
        <v>51616</v>
      </c>
      <c r="D381" s="3" t="s">
        <v>520</v>
      </c>
      <c r="E381" s="3" t="s">
        <v>521</v>
      </c>
      <c r="G381" s="4">
        <v>0</v>
      </c>
      <c r="H381" s="4">
        <v>209</v>
      </c>
      <c r="I381" s="4">
        <v>902071473.99</v>
      </c>
    </row>
    <row r="382" spans="2:9" ht="38.25">
      <c r="B382" s="2">
        <v>44894</v>
      </c>
      <c r="C382" s="3">
        <v>51617</v>
      </c>
      <c r="D382" s="3" t="s">
        <v>522</v>
      </c>
      <c r="E382" s="3" t="s">
        <v>523</v>
      </c>
      <c r="G382" s="4">
        <v>0</v>
      </c>
      <c r="H382" s="4">
        <v>84438.64</v>
      </c>
      <c r="I382" s="4">
        <v>901987035.35</v>
      </c>
    </row>
    <row r="383" spans="2:9" ht="38.25">
      <c r="B383" s="2">
        <v>44894</v>
      </c>
      <c r="C383" s="3">
        <v>51617</v>
      </c>
      <c r="D383" s="3" t="s">
        <v>522</v>
      </c>
      <c r="E383" s="3" t="s">
        <v>523</v>
      </c>
      <c r="G383" s="4">
        <v>0</v>
      </c>
      <c r="H383" s="4">
        <v>8161.36</v>
      </c>
      <c r="I383" s="4">
        <v>901978873.99</v>
      </c>
    </row>
    <row r="384" spans="2:9" ht="38.25">
      <c r="B384" s="2">
        <v>44894</v>
      </c>
      <c r="C384" s="3">
        <v>51619</v>
      </c>
      <c r="D384" s="3" t="s">
        <v>524</v>
      </c>
      <c r="E384" s="3" t="s">
        <v>525</v>
      </c>
      <c r="G384" s="4">
        <v>0</v>
      </c>
      <c r="H384" s="4">
        <v>145260</v>
      </c>
      <c r="I384" s="4">
        <v>901833613.99</v>
      </c>
    </row>
    <row r="385" spans="2:9" ht="38.25">
      <c r="B385" s="2">
        <v>44894</v>
      </c>
      <c r="C385" s="3">
        <v>51619</v>
      </c>
      <c r="D385" s="3" t="s">
        <v>524</v>
      </c>
      <c r="E385" s="3" t="s">
        <v>525</v>
      </c>
      <c r="G385" s="4">
        <v>0</v>
      </c>
      <c r="H385" s="4">
        <v>14040</v>
      </c>
      <c r="I385" s="4">
        <v>901819573.99</v>
      </c>
    </row>
    <row r="386" spans="2:9" ht="38.25">
      <c r="B386" s="2">
        <v>44894</v>
      </c>
      <c r="C386" s="3">
        <v>51621</v>
      </c>
      <c r="D386" s="3" t="s">
        <v>526</v>
      </c>
      <c r="E386" s="3" t="s">
        <v>527</v>
      </c>
      <c r="G386" s="4">
        <v>0</v>
      </c>
      <c r="H386" s="4">
        <v>102248317.89</v>
      </c>
      <c r="I386" s="4">
        <v>799571256.1</v>
      </c>
    </row>
    <row r="387" spans="2:9" ht="25.5">
      <c r="B387" s="2">
        <v>44895</v>
      </c>
      <c r="C387" s="3">
        <v>51432</v>
      </c>
      <c r="D387" s="3" t="s">
        <v>528</v>
      </c>
      <c r="E387" s="3" t="s">
        <v>529</v>
      </c>
      <c r="G387" s="4">
        <v>12752488.48</v>
      </c>
      <c r="H387" s="4">
        <v>0</v>
      </c>
      <c r="I387" s="4">
        <v>812323744.58</v>
      </c>
    </row>
    <row r="388" spans="2:9" ht="25.5">
      <c r="B388" s="2">
        <v>44895</v>
      </c>
      <c r="C388" s="3">
        <v>51435</v>
      </c>
      <c r="D388" s="3" t="s">
        <v>530</v>
      </c>
      <c r="E388" s="3" t="s">
        <v>531</v>
      </c>
      <c r="G388" s="4">
        <v>256976.8</v>
      </c>
      <c r="H388" s="4">
        <v>0</v>
      </c>
      <c r="I388" s="4">
        <v>812580721.38</v>
      </c>
    </row>
    <row r="389" spans="2:9" ht="51">
      <c r="B389" s="2">
        <v>44895</v>
      </c>
      <c r="C389" s="3">
        <v>51541</v>
      </c>
      <c r="D389" s="3" t="s">
        <v>532</v>
      </c>
      <c r="E389" s="3" t="s">
        <v>533</v>
      </c>
      <c r="G389" s="4">
        <v>0</v>
      </c>
      <c r="H389" s="4">
        <v>3324.14</v>
      </c>
      <c r="I389" s="4">
        <v>812577397.24</v>
      </c>
    </row>
    <row r="390" spans="2:9" ht="25.5">
      <c r="B390" s="2">
        <v>44895</v>
      </c>
      <c r="C390" s="3">
        <v>51550</v>
      </c>
      <c r="D390" s="3" t="s">
        <v>534</v>
      </c>
      <c r="E390" s="3" t="s">
        <v>535</v>
      </c>
      <c r="G390" s="4">
        <v>0</v>
      </c>
      <c r="H390" s="4">
        <v>34587</v>
      </c>
      <c r="I390" s="4">
        <v>812542810.24</v>
      </c>
    </row>
    <row r="391" spans="2:9" ht="25.5">
      <c r="B391" s="2">
        <v>44895</v>
      </c>
      <c r="C391" s="3">
        <v>51553</v>
      </c>
      <c r="D391" s="3" t="s">
        <v>536</v>
      </c>
      <c r="E391" s="3" t="s">
        <v>537</v>
      </c>
      <c r="G391" s="4">
        <v>0</v>
      </c>
      <c r="H391" s="4">
        <v>17293.5</v>
      </c>
      <c r="I391" s="4">
        <v>812525516.74</v>
      </c>
    </row>
    <row r="392" spans="2:9" ht="63.75">
      <c r="B392" s="2">
        <v>44895</v>
      </c>
      <c r="C392" s="3">
        <v>51623</v>
      </c>
      <c r="D392" s="3" t="s">
        <v>538</v>
      </c>
      <c r="E392" s="3" t="s">
        <v>539</v>
      </c>
      <c r="G392" s="4">
        <v>0</v>
      </c>
      <c r="H392" s="4">
        <v>4846502.06</v>
      </c>
      <c r="I392" s="4">
        <v>807679014.68</v>
      </c>
    </row>
    <row r="393" spans="2:9" ht="38.25">
      <c r="B393" s="2">
        <v>44895</v>
      </c>
      <c r="C393" s="3">
        <v>51624</v>
      </c>
      <c r="D393" s="3" t="s">
        <v>540</v>
      </c>
      <c r="E393" s="3" t="s">
        <v>541</v>
      </c>
      <c r="G393" s="4">
        <v>0</v>
      </c>
      <c r="H393" s="4">
        <v>158200</v>
      </c>
      <c r="I393" s="4">
        <v>807520814.68</v>
      </c>
    </row>
    <row r="394" spans="2:9" ht="38.25">
      <c r="B394" s="2">
        <v>44895</v>
      </c>
      <c r="C394" s="3">
        <v>51624</v>
      </c>
      <c r="D394" s="3" t="s">
        <v>540</v>
      </c>
      <c r="E394" s="3" t="s">
        <v>541</v>
      </c>
      <c r="G394" s="4">
        <v>0</v>
      </c>
      <c r="H394" s="4">
        <v>7000</v>
      </c>
      <c r="I394" s="4">
        <v>807513814.68</v>
      </c>
    </row>
    <row r="395" spans="2:9" ht="76.5">
      <c r="B395" s="2">
        <v>44895</v>
      </c>
      <c r="C395" s="3">
        <v>51625</v>
      </c>
      <c r="D395" s="3" t="s">
        <v>542</v>
      </c>
      <c r="E395" s="3" t="s">
        <v>543</v>
      </c>
      <c r="G395" s="4">
        <v>0</v>
      </c>
      <c r="H395" s="4">
        <v>90400</v>
      </c>
      <c r="I395" s="4">
        <v>807423414.68</v>
      </c>
    </row>
    <row r="396" spans="2:9" ht="76.5">
      <c r="B396" s="2">
        <v>44895</v>
      </c>
      <c r="C396" s="3">
        <v>51625</v>
      </c>
      <c r="D396" s="3" t="s">
        <v>542</v>
      </c>
      <c r="E396" s="3" t="s">
        <v>543</v>
      </c>
      <c r="G396" s="4">
        <v>0</v>
      </c>
      <c r="H396" s="4">
        <v>4000</v>
      </c>
      <c r="I396" s="4">
        <v>807419414.68</v>
      </c>
    </row>
    <row r="397" spans="2:9" ht="38.25">
      <c r="B397" s="2">
        <v>44895</v>
      </c>
      <c r="C397" s="3">
        <v>51626</v>
      </c>
      <c r="D397" s="3" t="s">
        <v>544</v>
      </c>
      <c r="E397" s="3" t="s">
        <v>545</v>
      </c>
      <c r="G397" s="4">
        <v>0</v>
      </c>
      <c r="H397" s="4">
        <v>50000</v>
      </c>
      <c r="I397" s="4">
        <v>807369414.68</v>
      </c>
    </row>
    <row r="398" spans="2:9" ht="38.25">
      <c r="B398" s="2">
        <v>44895</v>
      </c>
      <c r="C398" s="3">
        <v>51627</v>
      </c>
      <c r="D398" s="3" t="s">
        <v>546</v>
      </c>
      <c r="E398" s="3" t="s">
        <v>547</v>
      </c>
      <c r="G398" s="4">
        <v>0</v>
      </c>
      <c r="H398" s="4">
        <v>50850</v>
      </c>
      <c r="I398" s="4">
        <v>807318564.68</v>
      </c>
    </row>
    <row r="399" spans="2:9" ht="38.25">
      <c r="B399" s="2">
        <v>44895</v>
      </c>
      <c r="C399" s="3">
        <v>51627</v>
      </c>
      <c r="D399" s="3" t="s">
        <v>546</v>
      </c>
      <c r="E399" s="3" t="s">
        <v>547</v>
      </c>
      <c r="G399" s="4">
        <v>0</v>
      </c>
      <c r="H399" s="4">
        <v>2250</v>
      </c>
      <c r="I399" s="4">
        <v>807316314.68</v>
      </c>
    </row>
    <row r="400" ht="10.15" customHeight="1"/>
    <row r="401" spans="6:9" ht="18" customHeight="1">
      <c r="F401" s="176" t="s">
        <v>548</v>
      </c>
      <c r="G401" s="174"/>
      <c r="H401" s="174"/>
      <c r="I401" s="174"/>
    </row>
    <row r="402" ht="0.95" customHeight="1"/>
    <row r="403" spans="6:9" ht="18" customHeight="1">
      <c r="F403" s="176" t="s">
        <v>549</v>
      </c>
      <c r="G403" s="174"/>
      <c r="H403" s="174"/>
      <c r="I403" s="174"/>
    </row>
    <row r="404" spans="6:9" ht="18" customHeight="1">
      <c r="F404" s="176" t="s">
        <v>550</v>
      </c>
      <c r="G404" s="174"/>
      <c r="H404" s="174"/>
      <c r="I404" s="174"/>
    </row>
    <row r="405" ht="20.1" customHeight="1"/>
    <row r="406" spans="2:11" ht="15.75">
      <c r="B406" s="6"/>
      <c r="C406" s="7" t="s">
        <v>551</v>
      </c>
      <c r="D406" s="8"/>
      <c r="E406" s="8"/>
      <c r="F406" s="8"/>
      <c r="G406" s="8"/>
      <c r="H406" s="8"/>
      <c r="I406" s="8"/>
      <c r="J406" s="8"/>
      <c r="K406" s="9"/>
    </row>
    <row r="407" spans="2:11" ht="15.75">
      <c r="B407" s="10"/>
      <c r="C407" s="55"/>
      <c r="D407" s="55"/>
      <c r="E407" s="55"/>
      <c r="F407" s="55"/>
      <c r="G407" s="55"/>
      <c r="H407" s="55"/>
      <c r="I407" s="55"/>
      <c r="J407" s="55"/>
      <c r="K407" s="11"/>
    </row>
    <row r="408" spans="2:11" ht="15.75">
      <c r="B408" s="10"/>
      <c r="C408" s="55"/>
      <c r="D408" s="55"/>
      <c r="E408" s="55"/>
      <c r="F408" s="55"/>
      <c r="G408" s="55"/>
      <c r="H408" s="55"/>
      <c r="I408" s="55"/>
      <c r="J408" s="55"/>
      <c r="K408" s="11"/>
    </row>
    <row r="409" spans="2:11" ht="15.75">
      <c r="B409" s="10"/>
      <c r="C409" s="55"/>
      <c r="D409" s="55"/>
      <c r="E409" s="55"/>
      <c r="F409" s="55"/>
      <c r="G409" s="55"/>
      <c r="H409" s="55"/>
      <c r="I409" s="55"/>
      <c r="J409" s="55"/>
      <c r="K409" s="11"/>
    </row>
    <row r="410" spans="2:11" ht="15.75">
      <c r="B410" s="10"/>
      <c r="C410" s="55"/>
      <c r="D410" s="55"/>
      <c r="E410" s="55"/>
      <c r="F410" s="55"/>
      <c r="G410" s="55"/>
      <c r="H410" s="55"/>
      <c r="I410" s="55"/>
      <c r="J410" s="55"/>
      <c r="K410" s="11"/>
    </row>
    <row r="411" spans="2:11" ht="15.75">
      <c r="B411" s="10"/>
      <c r="C411" s="55"/>
      <c r="D411" s="55"/>
      <c r="E411" s="55"/>
      <c r="F411" s="55"/>
      <c r="G411" s="55"/>
      <c r="H411" s="55"/>
      <c r="I411" s="55"/>
      <c r="J411" s="55"/>
      <c r="K411" s="11"/>
    </row>
    <row r="412" spans="2:11" ht="15.75">
      <c r="B412" s="177" t="s">
        <v>552</v>
      </c>
      <c r="C412" s="194"/>
      <c r="D412" s="194"/>
      <c r="E412" s="194"/>
      <c r="F412" s="194"/>
      <c r="G412" s="194"/>
      <c r="H412" s="194"/>
      <c r="I412" s="194"/>
      <c r="J412" s="194"/>
      <c r="K412" s="179"/>
    </row>
    <row r="413" spans="2:11" ht="15">
      <c r="B413" s="180" t="s">
        <v>553</v>
      </c>
      <c r="C413" s="195"/>
      <c r="D413" s="195"/>
      <c r="E413" s="195"/>
      <c r="F413" s="195"/>
      <c r="G413" s="195"/>
      <c r="H413" s="195"/>
      <c r="I413" s="195"/>
      <c r="J413" s="195"/>
      <c r="K413" s="182"/>
    </row>
    <row r="414" spans="2:11" ht="15.75">
      <c r="B414" s="12"/>
      <c r="C414" s="56"/>
      <c r="D414" s="56"/>
      <c r="E414" s="56"/>
      <c r="F414" s="56"/>
      <c r="G414" s="56"/>
      <c r="H414" s="56"/>
      <c r="I414" s="56"/>
      <c r="J414" s="56"/>
      <c r="K414" s="13"/>
    </row>
    <row r="415" spans="2:11" ht="15.75">
      <c r="B415" s="12"/>
      <c r="C415" s="56"/>
      <c r="D415" s="56"/>
      <c r="E415" s="56"/>
      <c r="F415" s="56"/>
      <c r="G415" s="56"/>
      <c r="H415" s="56"/>
      <c r="I415" s="56"/>
      <c r="J415" s="56"/>
      <c r="K415" s="13"/>
    </row>
    <row r="416" spans="2:11" ht="15.75">
      <c r="B416" s="10"/>
      <c r="C416" s="57" t="s">
        <v>554</v>
      </c>
      <c r="D416" s="57"/>
      <c r="E416" s="57"/>
      <c r="F416" s="57"/>
      <c r="G416" s="57"/>
      <c r="H416" s="57"/>
      <c r="I416" s="57"/>
      <c r="J416" s="57"/>
      <c r="K416" s="14"/>
    </row>
    <row r="417" spans="2:11" ht="15.75">
      <c r="B417" s="10"/>
      <c r="C417" s="58" t="s">
        <v>555</v>
      </c>
      <c r="D417" s="58"/>
      <c r="E417" s="59"/>
      <c r="F417" s="59"/>
      <c r="G417" s="59"/>
      <c r="H417" s="59"/>
      <c r="I417" s="58" t="s">
        <v>556</v>
      </c>
      <c r="J417" s="58"/>
      <c r="K417" s="15" t="s">
        <v>557</v>
      </c>
    </row>
    <row r="418" spans="2:11" ht="15.75">
      <c r="B418" s="10"/>
      <c r="C418" s="60" t="s">
        <v>558</v>
      </c>
      <c r="D418" s="16" t="s">
        <v>559</v>
      </c>
      <c r="E418" s="17"/>
      <c r="F418" s="18"/>
      <c r="G418" s="19"/>
      <c r="H418" s="20"/>
      <c r="I418" s="60"/>
      <c r="J418" s="61"/>
      <c r="K418" s="21"/>
    </row>
    <row r="419" spans="2:11" ht="15.75">
      <c r="B419" s="10"/>
      <c r="C419" s="60" t="s">
        <v>560</v>
      </c>
      <c r="D419" s="62"/>
      <c r="E419" s="63"/>
      <c r="F419" s="61"/>
      <c r="G419" s="19"/>
      <c r="H419" s="60" t="s">
        <v>561</v>
      </c>
      <c r="I419" s="60"/>
      <c r="J419" s="61"/>
      <c r="K419" s="22"/>
    </row>
    <row r="420" spans="2:11" ht="16.5" thickBot="1">
      <c r="B420" s="10"/>
      <c r="C420" s="60"/>
      <c r="D420" s="62"/>
      <c r="E420" s="63"/>
      <c r="F420" s="61"/>
      <c r="G420" s="23"/>
      <c r="H420" s="60"/>
      <c r="I420" s="60"/>
      <c r="J420" s="61"/>
      <c r="K420" s="22"/>
    </row>
    <row r="421" spans="2:11" ht="16.5" thickTop="1">
      <c r="B421" s="24"/>
      <c r="C421" s="25"/>
      <c r="D421" s="25"/>
      <c r="E421" s="25"/>
      <c r="F421" s="25"/>
      <c r="G421" s="25"/>
      <c r="H421" s="25"/>
      <c r="I421" s="25"/>
      <c r="J421" s="25"/>
      <c r="K421" s="26"/>
    </row>
    <row r="422" spans="2:11" ht="15.75">
      <c r="B422" s="27"/>
      <c r="C422" s="64"/>
      <c r="D422" s="64"/>
      <c r="E422" s="64"/>
      <c r="F422" s="64"/>
      <c r="G422" s="64"/>
      <c r="H422" s="64"/>
      <c r="I422" s="64"/>
      <c r="J422" s="64"/>
      <c r="K422" s="28" t="s">
        <v>562</v>
      </c>
    </row>
    <row r="423" spans="2:11" ht="15.75">
      <c r="B423" s="27"/>
      <c r="C423" s="65" t="s">
        <v>563</v>
      </c>
      <c r="D423" s="65"/>
      <c r="E423" s="65"/>
      <c r="F423" s="65"/>
      <c r="G423" s="65"/>
      <c r="H423" s="193"/>
      <c r="I423" s="193"/>
      <c r="J423" s="193"/>
      <c r="K423" s="29">
        <v>394410254.3</v>
      </c>
    </row>
    <row r="424" spans="2:11" ht="15.75">
      <c r="B424" s="27"/>
      <c r="C424" s="64"/>
      <c r="D424" s="64"/>
      <c r="E424" s="64"/>
      <c r="F424" s="64"/>
      <c r="G424" s="64"/>
      <c r="H424" s="64"/>
      <c r="I424" s="64"/>
      <c r="J424" s="64"/>
      <c r="K424" s="29"/>
    </row>
    <row r="425" spans="2:11" ht="15.75">
      <c r="B425" s="27"/>
      <c r="C425" s="66" t="s">
        <v>564</v>
      </c>
      <c r="D425" s="66"/>
      <c r="E425" s="66"/>
      <c r="F425" s="66"/>
      <c r="G425" s="66"/>
      <c r="H425" s="64"/>
      <c r="I425" s="64"/>
      <c r="J425" s="64"/>
      <c r="K425" s="29"/>
    </row>
    <row r="426" spans="2:11" ht="15.75">
      <c r="B426" s="27"/>
      <c r="C426" s="64" t="s">
        <v>565</v>
      </c>
      <c r="D426" s="64"/>
      <c r="E426" s="64"/>
      <c r="F426" s="64"/>
      <c r="G426" s="64"/>
      <c r="H426" s="196"/>
      <c r="I426" s="196"/>
      <c r="J426" s="196"/>
      <c r="K426" s="29">
        <v>3879970413.24</v>
      </c>
    </row>
    <row r="427" spans="2:11" ht="15.75">
      <c r="B427" s="27"/>
      <c r="C427" s="64" t="s">
        <v>566</v>
      </c>
      <c r="D427" s="64"/>
      <c r="E427" s="64"/>
      <c r="F427" s="64"/>
      <c r="G427" s="64"/>
      <c r="H427" s="193"/>
      <c r="I427" s="193"/>
      <c r="J427" s="193"/>
      <c r="K427" s="29"/>
    </row>
    <row r="428" spans="2:11" ht="15.75">
      <c r="B428" s="27"/>
      <c r="C428" s="64"/>
      <c r="D428" s="64"/>
      <c r="E428" s="64"/>
      <c r="F428" s="64"/>
      <c r="G428" s="64"/>
      <c r="H428" s="67"/>
      <c r="I428" s="67"/>
      <c r="J428" s="67"/>
      <c r="K428" s="29"/>
    </row>
    <row r="429" spans="2:11" ht="15.75">
      <c r="B429" s="27"/>
      <c r="C429" s="65" t="s">
        <v>567</v>
      </c>
      <c r="D429" s="65"/>
      <c r="E429" s="65"/>
      <c r="F429" s="65"/>
      <c r="G429" s="65"/>
      <c r="H429" s="64"/>
      <c r="I429" s="64"/>
      <c r="J429" s="64"/>
      <c r="K429" s="30">
        <f>+K423+K426</f>
        <v>4274380667.54</v>
      </c>
    </row>
    <row r="430" spans="2:11" ht="15.75">
      <c r="B430" s="27"/>
      <c r="C430" s="64"/>
      <c r="D430" s="64"/>
      <c r="E430" s="64"/>
      <c r="F430" s="64"/>
      <c r="G430" s="64"/>
      <c r="H430" s="64"/>
      <c r="I430" s="64"/>
      <c r="J430" s="64"/>
      <c r="K430" s="29"/>
    </row>
    <row r="431" spans="2:11" ht="15.75">
      <c r="B431" s="27"/>
      <c r="C431" s="66" t="s">
        <v>568</v>
      </c>
      <c r="D431" s="66"/>
      <c r="E431" s="66"/>
      <c r="F431" s="66"/>
      <c r="G431" s="66"/>
      <c r="H431" s="64"/>
      <c r="I431" s="64"/>
      <c r="J431" s="64"/>
      <c r="K431" s="29"/>
    </row>
    <row r="432" spans="2:11" ht="15.75">
      <c r="B432" s="27"/>
      <c r="C432" s="64" t="s">
        <v>569</v>
      </c>
      <c r="D432" s="64"/>
      <c r="E432" s="64"/>
      <c r="F432" s="64"/>
      <c r="G432" s="64"/>
      <c r="H432" s="193"/>
      <c r="I432" s="193"/>
      <c r="J432" s="193"/>
      <c r="K432" s="29">
        <v>3467064352.86</v>
      </c>
    </row>
    <row r="433" spans="2:11" ht="15.75">
      <c r="B433" s="27"/>
      <c r="C433" s="64" t="s">
        <v>570</v>
      </c>
      <c r="D433" s="64"/>
      <c r="E433" s="64"/>
      <c r="F433" s="64"/>
      <c r="G433" s="64"/>
      <c r="H433" s="67"/>
      <c r="I433" s="67"/>
      <c r="J433" s="67"/>
      <c r="K433" s="29"/>
    </row>
    <row r="434" spans="2:11" ht="15.75">
      <c r="B434" s="27"/>
      <c r="C434" s="64" t="s">
        <v>571</v>
      </c>
      <c r="D434" s="64"/>
      <c r="E434" s="64"/>
      <c r="F434" s="64"/>
      <c r="G434" s="64"/>
      <c r="H434" s="193"/>
      <c r="I434" s="193"/>
      <c r="J434" s="193"/>
      <c r="K434" s="29"/>
    </row>
    <row r="435" spans="2:11" ht="15.75">
      <c r="B435" s="27"/>
      <c r="C435" s="64" t="s">
        <v>572</v>
      </c>
      <c r="D435" s="64"/>
      <c r="E435" s="64"/>
      <c r="F435" s="64"/>
      <c r="G435" s="64"/>
      <c r="H435" s="67"/>
      <c r="I435" s="67"/>
      <c r="J435" s="67"/>
      <c r="K435" s="29"/>
    </row>
    <row r="436" spans="2:11" ht="15.75">
      <c r="B436" s="27"/>
      <c r="C436" s="64"/>
      <c r="D436" s="64"/>
      <c r="E436" s="64"/>
      <c r="F436" s="64"/>
      <c r="G436" s="64"/>
      <c r="H436" s="67"/>
      <c r="I436" s="67"/>
      <c r="J436" s="67"/>
      <c r="K436" s="29"/>
    </row>
    <row r="437" spans="2:11" ht="16.5" thickBot="1">
      <c r="B437" s="27"/>
      <c r="C437" s="65" t="s">
        <v>573</v>
      </c>
      <c r="D437" s="65"/>
      <c r="E437" s="65"/>
      <c r="F437" s="65"/>
      <c r="G437" s="65"/>
      <c r="H437" s="193"/>
      <c r="I437" s="193"/>
      <c r="J437" s="193"/>
      <c r="K437" s="31">
        <f>+K429-K432</f>
        <v>807316314.6799998</v>
      </c>
    </row>
    <row r="438" spans="2:11" ht="16.5" thickTop="1">
      <c r="B438" s="27"/>
      <c r="C438" s="32"/>
      <c r="D438" s="32"/>
      <c r="E438" s="32"/>
      <c r="F438" s="32"/>
      <c r="G438" s="32"/>
      <c r="H438" s="32"/>
      <c r="I438" s="32"/>
      <c r="J438" s="32"/>
      <c r="K438" s="33"/>
    </row>
    <row r="439" spans="2:11" ht="15.75">
      <c r="B439" s="27"/>
      <c r="C439" s="64"/>
      <c r="D439" s="64"/>
      <c r="E439" s="64"/>
      <c r="F439" s="64"/>
      <c r="G439" s="64"/>
      <c r="H439" s="64"/>
      <c r="I439" s="64"/>
      <c r="J439" s="64"/>
      <c r="K439" s="34"/>
    </row>
    <row r="440" spans="2:11" ht="15.75">
      <c r="B440" s="27"/>
      <c r="C440" s="64"/>
      <c r="D440" s="64"/>
      <c r="E440" s="64"/>
      <c r="F440" s="64"/>
      <c r="G440" s="64"/>
      <c r="H440" s="64"/>
      <c r="I440" s="64"/>
      <c r="J440" s="64"/>
      <c r="K440" s="28" t="s">
        <v>574</v>
      </c>
    </row>
    <row r="441" spans="2:11" ht="15.75">
      <c r="B441" s="27"/>
      <c r="C441" s="65" t="s">
        <v>575</v>
      </c>
      <c r="D441" s="65"/>
      <c r="E441" s="65"/>
      <c r="F441" s="65"/>
      <c r="G441" s="65"/>
      <c r="H441" s="193"/>
      <c r="I441" s="193"/>
      <c r="J441" s="193"/>
      <c r="K441" s="29">
        <v>807316314.68</v>
      </c>
    </row>
    <row r="442" spans="2:11" ht="15.75">
      <c r="B442" s="27"/>
      <c r="C442" s="65"/>
      <c r="D442" s="65"/>
      <c r="E442" s="65"/>
      <c r="F442" s="65"/>
      <c r="G442" s="65"/>
      <c r="H442" s="67"/>
      <c r="I442" s="67"/>
      <c r="J442" s="67"/>
      <c r="K442" s="29"/>
    </row>
    <row r="443" spans="2:11" ht="15.75">
      <c r="B443" s="27"/>
      <c r="C443" s="66" t="s">
        <v>564</v>
      </c>
      <c r="D443" s="66"/>
      <c r="E443" s="66"/>
      <c r="F443" s="66"/>
      <c r="G443" s="66"/>
      <c r="H443" s="64"/>
      <c r="I443" s="64"/>
      <c r="J443" s="64"/>
      <c r="K443" s="35"/>
    </row>
    <row r="444" spans="2:11" ht="15.75">
      <c r="B444" s="27"/>
      <c r="C444" s="64" t="s">
        <v>576</v>
      </c>
      <c r="D444" s="64"/>
      <c r="E444" s="64"/>
      <c r="F444" s="64"/>
      <c r="G444" s="64"/>
      <c r="H444" s="193"/>
      <c r="I444" s="193"/>
      <c r="J444" s="193"/>
      <c r="K444" s="29">
        <v>0</v>
      </c>
    </row>
    <row r="445" spans="2:11" ht="15.75">
      <c r="B445" s="27"/>
      <c r="C445" s="65" t="s">
        <v>567</v>
      </c>
      <c r="D445" s="65"/>
      <c r="E445" s="65"/>
      <c r="F445" s="65"/>
      <c r="G445" s="65"/>
      <c r="H445" s="192"/>
      <c r="I445" s="192"/>
      <c r="J445" s="192"/>
      <c r="K445" s="36">
        <f>SUM(K441:K444)</f>
        <v>807316314.68</v>
      </c>
    </row>
    <row r="446" spans="2:11" ht="15.75">
      <c r="B446" s="27"/>
      <c r="C446" s="64"/>
      <c r="D446" s="64"/>
      <c r="E446" s="64"/>
      <c r="F446" s="64"/>
      <c r="G446" s="64"/>
      <c r="H446" s="64"/>
      <c r="I446" s="64"/>
      <c r="J446" s="64"/>
      <c r="K446" s="35"/>
    </row>
    <row r="447" spans="2:11" ht="15.75">
      <c r="B447" s="27"/>
      <c r="C447" s="66" t="s">
        <v>568</v>
      </c>
      <c r="D447" s="66"/>
      <c r="E447" s="66"/>
      <c r="F447" s="66"/>
      <c r="G447" s="66"/>
      <c r="H447" s="64"/>
      <c r="I447" s="64"/>
      <c r="J447" s="64"/>
      <c r="K447" s="29"/>
    </row>
    <row r="448" spans="2:11" ht="15.75">
      <c r="B448" s="27"/>
      <c r="C448" s="64" t="s">
        <v>577</v>
      </c>
      <c r="D448" s="64"/>
      <c r="E448" s="64"/>
      <c r="F448" s="64"/>
      <c r="G448" s="64"/>
      <c r="H448" s="192"/>
      <c r="I448" s="192"/>
      <c r="J448" s="192"/>
      <c r="K448" s="29">
        <v>0</v>
      </c>
    </row>
    <row r="449" spans="2:11" ht="15.75">
      <c r="B449" s="27"/>
      <c r="C449" s="64"/>
      <c r="D449" s="64"/>
      <c r="E449" s="64"/>
      <c r="F449" s="64"/>
      <c r="G449" s="64"/>
      <c r="H449" s="68"/>
      <c r="I449" s="68"/>
      <c r="J449" s="68"/>
      <c r="K449" s="29"/>
    </row>
    <row r="450" spans="2:11" ht="16.5" thickBot="1">
      <c r="B450" s="27"/>
      <c r="C450" s="65" t="s">
        <v>573</v>
      </c>
      <c r="D450" s="65"/>
      <c r="E450" s="65"/>
      <c r="F450" s="65"/>
      <c r="G450" s="65"/>
      <c r="H450" s="64"/>
      <c r="I450" s="64"/>
      <c r="J450" s="64"/>
      <c r="K450" s="31">
        <f>SUM(K445-K448)</f>
        <v>807316314.68</v>
      </c>
    </row>
    <row r="451" spans="2:11" ht="17.25" thickBot="1" thickTop="1">
      <c r="B451" s="37"/>
      <c r="C451" s="38"/>
      <c r="D451" s="38"/>
      <c r="E451" s="38"/>
      <c r="F451" s="38"/>
      <c r="G451" s="38"/>
      <c r="H451" s="39"/>
      <c r="I451" s="39"/>
      <c r="J451" s="39"/>
      <c r="K451" s="40"/>
    </row>
    <row r="452" spans="2:11" ht="16.5" thickTop="1">
      <c r="B452" s="24"/>
      <c r="C452" s="41"/>
      <c r="D452" s="41"/>
      <c r="E452" s="41"/>
      <c r="F452" s="41"/>
      <c r="G452" s="41"/>
      <c r="H452" s="25"/>
      <c r="I452" s="25"/>
      <c r="J452" s="25"/>
      <c r="K452" s="42"/>
    </row>
    <row r="453" spans="2:11" ht="15.75">
      <c r="B453" s="27"/>
      <c r="C453" s="65"/>
      <c r="D453" s="65"/>
      <c r="E453" s="65"/>
      <c r="F453" s="65"/>
      <c r="G453" s="65"/>
      <c r="H453" s="64"/>
      <c r="I453" s="64"/>
      <c r="J453" s="64"/>
      <c r="K453" s="42"/>
    </row>
    <row r="454" spans="2:11" ht="15.75">
      <c r="B454" s="27"/>
      <c r="C454" s="65"/>
      <c r="D454" s="65"/>
      <c r="E454" s="65"/>
      <c r="F454" s="65"/>
      <c r="G454" s="65"/>
      <c r="H454" s="64"/>
      <c r="I454" s="64"/>
      <c r="J454" s="64"/>
      <c r="K454" s="43"/>
    </row>
    <row r="455" spans="2:11" ht="15.75">
      <c r="B455" s="197" t="s">
        <v>578</v>
      </c>
      <c r="C455" s="184"/>
      <c r="D455" s="184"/>
      <c r="E455" s="69"/>
      <c r="F455" s="44" t="s">
        <v>579</v>
      </c>
      <c r="G455" s="184" t="s">
        <v>579</v>
      </c>
      <c r="H455" s="184"/>
      <c r="I455" s="70"/>
      <c r="J455" s="45" t="s">
        <v>580</v>
      </c>
      <c r="K455" s="120" t="s">
        <v>1192</v>
      </c>
    </row>
    <row r="456" spans="2:11" ht="15.75">
      <c r="B456" s="27"/>
      <c r="C456" s="47" t="s">
        <v>581</v>
      </c>
      <c r="D456" s="47"/>
      <c r="E456" s="67"/>
      <c r="F456" s="185" t="s">
        <v>582</v>
      </c>
      <c r="G456" s="185"/>
      <c r="H456" s="185"/>
      <c r="I456" s="64"/>
      <c r="J456" s="193" t="s">
        <v>583</v>
      </c>
      <c r="K456" s="188"/>
    </row>
    <row r="457" spans="2:11" ht="15.75">
      <c r="B457" s="27"/>
      <c r="C457" s="64"/>
      <c r="D457" s="64"/>
      <c r="E457" s="67"/>
      <c r="F457" s="67"/>
      <c r="G457" s="67"/>
      <c r="H457" s="67"/>
      <c r="I457" s="64"/>
      <c r="J457" s="67"/>
      <c r="K457" s="48"/>
    </row>
    <row r="458" spans="2:11" ht="15.75">
      <c r="B458" s="197" t="s">
        <v>584</v>
      </c>
      <c r="C458" s="184"/>
      <c r="D458" s="184"/>
      <c r="E458" s="69"/>
      <c r="F458" s="44" t="s">
        <v>585</v>
      </c>
      <c r="G458" s="184" t="s">
        <v>585</v>
      </c>
      <c r="H458" s="184"/>
      <c r="I458" s="70"/>
      <c r="J458" s="45" t="s">
        <v>586</v>
      </c>
      <c r="K458" s="46" t="s">
        <v>589</v>
      </c>
    </row>
    <row r="459" spans="2:11" ht="15.75">
      <c r="B459" s="27"/>
      <c r="C459" s="47" t="s">
        <v>587</v>
      </c>
      <c r="D459" s="47"/>
      <c r="E459" s="67"/>
      <c r="F459" s="185" t="s">
        <v>588</v>
      </c>
      <c r="G459" s="185"/>
      <c r="H459" s="185"/>
      <c r="I459" s="64"/>
      <c r="J459" s="193" t="s">
        <v>588</v>
      </c>
      <c r="K459" s="188"/>
    </row>
    <row r="460" spans="2:11" ht="15.75">
      <c r="B460" s="27"/>
      <c r="C460" s="65"/>
      <c r="D460" s="65"/>
      <c r="E460" s="65"/>
      <c r="F460" s="65"/>
      <c r="G460" s="65"/>
      <c r="H460" s="64"/>
      <c r="I460" s="64"/>
      <c r="J460" s="64"/>
      <c r="K460" s="49"/>
    </row>
    <row r="461" spans="2:11" ht="15.75">
      <c r="B461" s="50"/>
      <c r="C461" s="51"/>
      <c r="D461" s="51"/>
      <c r="E461" s="51"/>
      <c r="F461" s="51"/>
      <c r="G461" s="51"/>
      <c r="H461" s="52"/>
      <c r="I461" s="53"/>
      <c r="J461" s="52"/>
      <c r="K461" s="54"/>
    </row>
  </sheetData>
  <protectedRanges>
    <protectedRange sqref="F455 J455" name="Rango1_2_1_3"/>
    <protectedRange sqref="F458 B458 J458" name="Rango1_2_1_1_1"/>
    <protectedRange sqref="J418:J420" name="Rango1_1_1"/>
    <protectedRange sqref="B455" name="Rango1_2_1_2_1"/>
    <protectedRange sqref="G455" name="Rango1_2_1_4"/>
    <protectedRange sqref="G458" name="Rango1_2_1_1_2"/>
    <protectedRange sqref="K458" name="Rango1_2_1_1_4"/>
    <protectedRange sqref="K455" name="Rango1_2_1_4_1_1"/>
  </protectedRanges>
  <mergeCells count="25">
    <mergeCell ref="F459:H459"/>
    <mergeCell ref="J459:K459"/>
    <mergeCell ref="G455:H455"/>
    <mergeCell ref="G458:H458"/>
    <mergeCell ref="B458:D458"/>
    <mergeCell ref="B455:D455"/>
    <mergeCell ref="H445:J445"/>
    <mergeCell ref="H448:J448"/>
    <mergeCell ref="F456:H456"/>
    <mergeCell ref="J456:K456"/>
    <mergeCell ref="H432:J432"/>
    <mergeCell ref="H434:J434"/>
    <mergeCell ref="H437:J437"/>
    <mergeCell ref="H441:J441"/>
    <mergeCell ref="H444:J444"/>
    <mergeCell ref="B412:K412"/>
    <mergeCell ref="B413:K413"/>
    <mergeCell ref="H423:J423"/>
    <mergeCell ref="H426:J426"/>
    <mergeCell ref="H427:J427"/>
    <mergeCell ref="B2:I2"/>
    <mergeCell ref="B4:I4"/>
    <mergeCell ref="F401:I401"/>
    <mergeCell ref="F403:I403"/>
    <mergeCell ref="F404:I40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015C1-9A3C-4190-A1D0-A2F631E3CAAD}">
  <dimension ref="B2:K75"/>
  <sheetViews>
    <sheetView workbookViewId="0" topLeftCell="A21">
      <selection activeCell="F72" sqref="F72:H72"/>
    </sheetView>
  </sheetViews>
  <sheetFormatPr defaultColWidth="11.421875" defaultRowHeight="15"/>
  <cols>
    <col min="1" max="1" width="1.8515625" style="73" customWidth="1"/>
    <col min="2" max="2" width="15.421875" style="73" customWidth="1"/>
    <col min="3" max="3" width="15.140625" style="73" customWidth="1"/>
    <col min="4" max="4" width="15.7109375" style="73" customWidth="1"/>
    <col min="5" max="5" width="11.28125" style="73" customWidth="1"/>
    <col min="6" max="6" width="11.421875" style="73" hidden="1" customWidth="1"/>
    <col min="7" max="9" width="18.00390625" style="73" customWidth="1"/>
    <col min="10" max="10" width="11.421875" style="73" hidden="1" customWidth="1"/>
    <col min="11" max="11" width="24.28125" style="73" customWidth="1"/>
    <col min="12" max="256" width="9.140625" style="73" customWidth="1"/>
    <col min="257" max="257" width="1.8515625" style="73" customWidth="1"/>
    <col min="258" max="258" width="15.421875" style="73" customWidth="1"/>
    <col min="259" max="259" width="15.140625" style="73" customWidth="1"/>
    <col min="260" max="260" width="15.7109375" style="73" customWidth="1"/>
    <col min="261" max="261" width="11.28125" style="73" customWidth="1"/>
    <col min="262" max="262" width="11.421875" style="73" hidden="1" customWidth="1"/>
    <col min="263" max="265" width="18.00390625" style="73" customWidth="1"/>
    <col min="266" max="266" width="11.421875" style="73" hidden="1" customWidth="1"/>
    <col min="267" max="267" width="1.8515625" style="73" customWidth="1"/>
    <col min="268" max="512" width="9.140625" style="73" customWidth="1"/>
    <col min="513" max="513" width="1.8515625" style="73" customWidth="1"/>
    <col min="514" max="514" width="15.421875" style="73" customWidth="1"/>
    <col min="515" max="515" width="15.140625" style="73" customWidth="1"/>
    <col min="516" max="516" width="15.7109375" style="73" customWidth="1"/>
    <col min="517" max="517" width="11.28125" style="73" customWidth="1"/>
    <col min="518" max="518" width="11.421875" style="73" hidden="1" customWidth="1"/>
    <col min="519" max="521" width="18.00390625" style="73" customWidth="1"/>
    <col min="522" max="522" width="11.421875" style="73" hidden="1" customWidth="1"/>
    <col min="523" max="523" width="1.8515625" style="73" customWidth="1"/>
    <col min="524" max="768" width="9.140625" style="73" customWidth="1"/>
    <col min="769" max="769" width="1.8515625" style="73" customWidth="1"/>
    <col min="770" max="770" width="15.421875" style="73" customWidth="1"/>
    <col min="771" max="771" width="15.140625" style="73" customWidth="1"/>
    <col min="772" max="772" width="15.7109375" style="73" customWidth="1"/>
    <col min="773" max="773" width="11.28125" style="73" customWidth="1"/>
    <col min="774" max="774" width="11.421875" style="73" hidden="1" customWidth="1"/>
    <col min="775" max="777" width="18.00390625" style="73" customWidth="1"/>
    <col min="778" max="778" width="11.421875" style="73" hidden="1" customWidth="1"/>
    <col min="779" max="779" width="1.8515625" style="73" customWidth="1"/>
    <col min="780" max="1024" width="9.140625" style="73" customWidth="1"/>
    <col min="1025" max="1025" width="1.8515625" style="73" customWidth="1"/>
    <col min="1026" max="1026" width="15.421875" style="73" customWidth="1"/>
    <col min="1027" max="1027" width="15.140625" style="73" customWidth="1"/>
    <col min="1028" max="1028" width="15.7109375" style="73" customWidth="1"/>
    <col min="1029" max="1029" width="11.28125" style="73" customWidth="1"/>
    <col min="1030" max="1030" width="11.421875" style="73" hidden="1" customWidth="1"/>
    <col min="1031" max="1033" width="18.00390625" style="73" customWidth="1"/>
    <col min="1034" max="1034" width="11.421875" style="73" hidden="1" customWidth="1"/>
    <col min="1035" max="1035" width="1.8515625" style="73" customWidth="1"/>
    <col min="1036" max="1280" width="9.140625" style="73" customWidth="1"/>
    <col min="1281" max="1281" width="1.8515625" style="73" customWidth="1"/>
    <col min="1282" max="1282" width="15.421875" style="73" customWidth="1"/>
    <col min="1283" max="1283" width="15.140625" style="73" customWidth="1"/>
    <col min="1284" max="1284" width="15.7109375" style="73" customWidth="1"/>
    <col min="1285" max="1285" width="11.28125" style="73" customWidth="1"/>
    <col min="1286" max="1286" width="11.421875" style="73" hidden="1" customWidth="1"/>
    <col min="1287" max="1289" width="18.00390625" style="73" customWidth="1"/>
    <col min="1290" max="1290" width="11.421875" style="73" hidden="1" customWidth="1"/>
    <col min="1291" max="1291" width="1.8515625" style="73" customWidth="1"/>
    <col min="1292" max="1536" width="9.140625" style="73" customWidth="1"/>
    <col min="1537" max="1537" width="1.8515625" style="73" customWidth="1"/>
    <col min="1538" max="1538" width="15.421875" style="73" customWidth="1"/>
    <col min="1539" max="1539" width="15.140625" style="73" customWidth="1"/>
    <col min="1540" max="1540" width="15.7109375" style="73" customWidth="1"/>
    <col min="1541" max="1541" width="11.28125" style="73" customWidth="1"/>
    <col min="1542" max="1542" width="11.421875" style="73" hidden="1" customWidth="1"/>
    <col min="1543" max="1545" width="18.00390625" style="73" customWidth="1"/>
    <col min="1546" max="1546" width="11.421875" style="73" hidden="1" customWidth="1"/>
    <col min="1547" max="1547" width="1.8515625" style="73" customWidth="1"/>
    <col min="1548" max="1792" width="9.140625" style="73" customWidth="1"/>
    <col min="1793" max="1793" width="1.8515625" style="73" customWidth="1"/>
    <col min="1794" max="1794" width="15.421875" style="73" customWidth="1"/>
    <col min="1795" max="1795" width="15.140625" style="73" customWidth="1"/>
    <col min="1796" max="1796" width="15.7109375" style="73" customWidth="1"/>
    <col min="1797" max="1797" width="11.28125" style="73" customWidth="1"/>
    <col min="1798" max="1798" width="11.421875" style="73" hidden="1" customWidth="1"/>
    <col min="1799" max="1801" width="18.00390625" style="73" customWidth="1"/>
    <col min="1802" max="1802" width="11.421875" style="73" hidden="1" customWidth="1"/>
    <col min="1803" max="1803" width="1.8515625" style="73" customWidth="1"/>
    <col min="1804" max="2048" width="9.140625" style="73" customWidth="1"/>
    <col min="2049" max="2049" width="1.8515625" style="73" customWidth="1"/>
    <col min="2050" max="2050" width="15.421875" style="73" customWidth="1"/>
    <col min="2051" max="2051" width="15.140625" style="73" customWidth="1"/>
    <col min="2052" max="2052" width="15.7109375" style="73" customWidth="1"/>
    <col min="2053" max="2053" width="11.28125" style="73" customWidth="1"/>
    <col min="2054" max="2054" width="11.421875" style="73" hidden="1" customWidth="1"/>
    <col min="2055" max="2057" width="18.00390625" style="73" customWidth="1"/>
    <col min="2058" max="2058" width="11.421875" style="73" hidden="1" customWidth="1"/>
    <col min="2059" max="2059" width="1.8515625" style="73" customWidth="1"/>
    <col min="2060" max="2304" width="9.140625" style="73" customWidth="1"/>
    <col min="2305" max="2305" width="1.8515625" style="73" customWidth="1"/>
    <col min="2306" max="2306" width="15.421875" style="73" customWidth="1"/>
    <col min="2307" max="2307" width="15.140625" style="73" customWidth="1"/>
    <col min="2308" max="2308" width="15.7109375" style="73" customWidth="1"/>
    <col min="2309" max="2309" width="11.28125" style="73" customWidth="1"/>
    <col min="2310" max="2310" width="11.421875" style="73" hidden="1" customWidth="1"/>
    <col min="2311" max="2313" width="18.00390625" style="73" customWidth="1"/>
    <col min="2314" max="2314" width="11.421875" style="73" hidden="1" customWidth="1"/>
    <col min="2315" max="2315" width="1.8515625" style="73" customWidth="1"/>
    <col min="2316" max="2560" width="9.140625" style="73" customWidth="1"/>
    <col min="2561" max="2561" width="1.8515625" style="73" customWidth="1"/>
    <col min="2562" max="2562" width="15.421875" style="73" customWidth="1"/>
    <col min="2563" max="2563" width="15.140625" style="73" customWidth="1"/>
    <col min="2564" max="2564" width="15.7109375" style="73" customWidth="1"/>
    <col min="2565" max="2565" width="11.28125" style="73" customWidth="1"/>
    <col min="2566" max="2566" width="11.421875" style="73" hidden="1" customWidth="1"/>
    <col min="2567" max="2569" width="18.00390625" style="73" customWidth="1"/>
    <col min="2570" max="2570" width="11.421875" style="73" hidden="1" customWidth="1"/>
    <col min="2571" max="2571" width="1.8515625" style="73" customWidth="1"/>
    <col min="2572" max="2816" width="9.140625" style="73" customWidth="1"/>
    <col min="2817" max="2817" width="1.8515625" style="73" customWidth="1"/>
    <col min="2818" max="2818" width="15.421875" style="73" customWidth="1"/>
    <col min="2819" max="2819" width="15.140625" style="73" customWidth="1"/>
    <col min="2820" max="2820" width="15.7109375" style="73" customWidth="1"/>
    <col min="2821" max="2821" width="11.28125" style="73" customWidth="1"/>
    <col min="2822" max="2822" width="11.421875" style="73" hidden="1" customWidth="1"/>
    <col min="2823" max="2825" width="18.00390625" style="73" customWidth="1"/>
    <col min="2826" max="2826" width="11.421875" style="73" hidden="1" customWidth="1"/>
    <col min="2827" max="2827" width="1.8515625" style="73" customWidth="1"/>
    <col min="2828" max="3072" width="9.140625" style="73" customWidth="1"/>
    <col min="3073" max="3073" width="1.8515625" style="73" customWidth="1"/>
    <col min="3074" max="3074" width="15.421875" style="73" customWidth="1"/>
    <col min="3075" max="3075" width="15.140625" style="73" customWidth="1"/>
    <col min="3076" max="3076" width="15.7109375" style="73" customWidth="1"/>
    <col min="3077" max="3077" width="11.28125" style="73" customWidth="1"/>
    <col min="3078" max="3078" width="11.421875" style="73" hidden="1" customWidth="1"/>
    <col min="3079" max="3081" width="18.00390625" style="73" customWidth="1"/>
    <col min="3082" max="3082" width="11.421875" style="73" hidden="1" customWidth="1"/>
    <col min="3083" max="3083" width="1.8515625" style="73" customWidth="1"/>
    <col min="3084" max="3328" width="9.140625" style="73" customWidth="1"/>
    <col min="3329" max="3329" width="1.8515625" style="73" customWidth="1"/>
    <col min="3330" max="3330" width="15.421875" style="73" customWidth="1"/>
    <col min="3331" max="3331" width="15.140625" style="73" customWidth="1"/>
    <col min="3332" max="3332" width="15.7109375" style="73" customWidth="1"/>
    <col min="3333" max="3333" width="11.28125" style="73" customWidth="1"/>
    <col min="3334" max="3334" width="11.421875" style="73" hidden="1" customWidth="1"/>
    <col min="3335" max="3337" width="18.00390625" style="73" customWidth="1"/>
    <col min="3338" max="3338" width="11.421875" style="73" hidden="1" customWidth="1"/>
    <col min="3339" max="3339" width="1.8515625" style="73" customWidth="1"/>
    <col min="3340" max="3584" width="9.140625" style="73" customWidth="1"/>
    <col min="3585" max="3585" width="1.8515625" style="73" customWidth="1"/>
    <col min="3586" max="3586" width="15.421875" style="73" customWidth="1"/>
    <col min="3587" max="3587" width="15.140625" style="73" customWidth="1"/>
    <col min="3588" max="3588" width="15.7109375" style="73" customWidth="1"/>
    <col min="3589" max="3589" width="11.28125" style="73" customWidth="1"/>
    <col min="3590" max="3590" width="11.421875" style="73" hidden="1" customWidth="1"/>
    <col min="3591" max="3593" width="18.00390625" style="73" customWidth="1"/>
    <col min="3594" max="3594" width="11.421875" style="73" hidden="1" customWidth="1"/>
    <col min="3595" max="3595" width="1.8515625" style="73" customWidth="1"/>
    <col min="3596" max="3840" width="9.140625" style="73" customWidth="1"/>
    <col min="3841" max="3841" width="1.8515625" style="73" customWidth="1"/>
    <col min="3842" max="3842" width="15.421875" style="73" customWidth="1"/>
    <col min="3843" max="3843" width="15.140625" style="73" customWidth="1"/>
    <col min="3844" max="3844" width="15.7109375" style="73" customWidth="1"/>
    <col min="3845" max="3845" width="11.28125" style="73" customWidth="1"/>
    <col min="3846" max="3846" width="11.421875" style="73" hidden="1" customWidth="1"/>
    <col min="3847" max="3849" width="18.00390625" style="73" customWidth="1"/>
    <col min="3850" max="3850" width="11.421875" style="73" hidden="1" customWidth="1"/>
    <col min="3851" max="3851" width="1.8515625" style="73" customWidth="1"/>
    <col min="3852" max="4096" width="9.140625" style="73" customWidth="1"/>
    <col min="4097" max="4097" width="1.8515625" style="73" customWidth="1"/>
    <col min="4098" max="4098" width="15.421875" style="73" customWidth="1"/>
    <col min="4099" max="4099" width="15.140625" style="73" customWidth="1"/>
    <col min="4100" max="4100" width="15.7109375" style="73" customWidth="1"/>
    <col min="4101" max="4101" width="11.28125" style="73" customWidth="1"/>
    <col min="4102" max="4102" width="11.421875" style="73" hidden="1" customWidth="1"/>
    <col min="4103" max="4105" width="18.00390625" style="73" customWidth="1"/>
    <col min="4106" max="4106" width="11.421875" style="73" hidden="1" customWidth="1"/>
    <col min="4107" max="4107" width="1.8515625" style="73" customWidth="1"/>
    <col min="4108" max="4352" width="9.140625" style="73" customWidth="1"/>
    <col min="4353" max="4353" width="1.8515625" style="73" customWidth="1"/>
    <col min="4354" max="4354" width="15.421875" style="73" customWidth="1"/>
    <col min="4355" max="4355" width="15.140625" style="73" customWidth="1"/>
    <col min="4356" max="4356" width="15.7109375" style="73" customWidth="1"/>
    <col min="4357" max="4357" width="11.28125" style="73" customWidth="1"/>
    <col min="4358" max="4358" width="11.421875" style="73" hidden="1" customWidth="1"/>
    <col min="4359" max="4361" width="18.00390625" style="73" customWidth="1"/>
    <col min="4362" max="4362" width="11.421875" style="73" hidden="1" customWidth="1"/>
    <col min="4363" max="4363" width="1.8515625" style="73" customWidth="1"/>
    <col min="4364" max="4608" width="9.140625" style="73" customWidth="1"/>
    <col min="4609" max="4609" width="1.8515625" style="73" customWidth="1"/>
    <col min="4610" max="4610" width="15.421875" style="73" customWidth="1"/>
    <col min="4611" max="4611" width="15.140625" style="73" customWidth="1"/>
    <col min="4612" max="4612" width="15.7109375" style="73" customWidth="1"/>
    <col min="4613" max="4613" width="11.28125" style="73" customWidth="1"/>
    <col min="4614" max="4614" width="11.421875" style="73" hidden="1" customWidth="1"/>
    <col min="4615" max="4617" width="18.00390625" style="73" customWidth="1"/>
    <col min="4618" max="4618" width="11.421875" style="73" hidden="1" customWidth="1"/>
    <col min="4619" max="4619" width="1.8515625" style="73" customWidth="1"/>
    <col min="4620" max="4864" width="9.140625" style="73" customWidth="1"/>
    <col min="4865" max="4865" width="1.8515625" style="73" customWidth="1"/>
    <col min="4866" max="4866" width="15.421875" style="73" customWidth="1"/>
    <col min="4867" max="4867" width="15.140625" style="73" customWidth="1"/>
    <col min="4868" max="4868" width="15.7109375" style="73" customWidth="1"/>
    <col min="4869" max="4869" width="11.28125" style="73" customWidth="1"/>
    <col min="4870" max="4870" width="11.421875" style="73" hidden="1" customWidth="1"/>
    <col min="4871" max="4873" width="18.00390625" style="73" customWidth="1"/>
    <col min="4874" max="4874" width="11.421875" style="73" hidden="1" customWidth="1"/>
    <col min="4875" max="4875" width="1.8515625" style="73" customWidth="1"/>
    <col min="4876" max="5120" width="9.140625" style="73" customWidth="1"/>
    <col min="5121" max="5121" width="1.8515625" style="73" customWidth="1"/>
    <col min="5122" max="5122" width="15.421875" style="73" customWidth="1"/>
    <col min="5123" max="5123" width="15.140625" style="73" customWidth="1"/>
    <col min="5124" max="5124" width="15.7109375" style="73" customWidth="1"/>
    <col min="5125" max="5125" width="11.28125" style="73" customWidth="1"/>
    <col min="5126" max="5126" width="11.421875" style="73" hidden="1" customWidth="1"/>
    <col min="5127" max="5129" width="18.00390625" style="73" customWidth="1"/>
    <col min="5130" max="5130" width="11.421875" style="73" hidden="1" customWidth="1"/>
    <col min="5131" max="5131" width="1.8515625" style="73" customWidth="1"/>
    <col min="5132" max="5376" width="9.140625" style="73" customWidth="1"/>
    <col min="5377" max="5377" width="1.8515625" style="73" customWidth="1"/>
    <col min="5378" max="5378" width="15.421875" style="73" customWidth="1"/>
    <col min="5379" max="5379" width="15.140625" style="73" customWidth="1"/>
    <col min="5380" max="5380" width="15.7109375" style="73" customWidth="1"/>
    <col min="5381" max="5381" width="11.28125" style="73" customWidth="1"/>
    <col min="5382" max="5382" width="11.421875" style="73" hidden="1" customWidth="1"/>
    <col min="5383" max="5385" width="18.00390625" style="73" customWidth="1"/>
    <col min="5386" max="5386" width="11.421875" style="73" hidden="1" customWidth="1"/>
    <col min="5387" max="5387" width="1.8515625" style="73" customWidth="1"/>
    <col min="5388" max="5632" width="9.140625" style="73" customWidth="1"/>
    <col min="5633" max="5633" width="1.8515625" style="73" customWidth="1"/>
    <col min="5634" max="5634" width="15.421875" style="73" customWidth="1"/>
    <col min="5635" max="5635" width="15.140625" style="73" customWidth="1"/>
    <col min="5636" max="5636" width="15.7109375" style="73" customWidth="1"/>
    <col min="5637" max="5637" width="11.28125" style="73" customWidth="1"/>
    <col min="5638" max="5638" width="11.421875" style="73" hidden="1" customWidth="1"/>
    <col min="5639" max="5641" width="18.00390625" style="73" customWidth="1"/>
    <col min="5642" max="5642" width="11.421875" style="73" hidden="1" customWidth="1"/>
    <col min="5643" max="5643" width="1.8515625" style="73" customWidth="1"/>
    <col min="5644" max="5888" width="9.140625" style="73" customWidth="1"/>
    <col min="5889" max="5889" width="1.8515625" style="73" customWidth="1"/>
    <col min="5890" max="5890" width="15.421875" style="73" customWidth="1"/>
    <col min="5891" max="5891" width="15.140625" style="73" customWidth="1"/>
    <col min="5892" max="5892" width="15.7109375" style="73" customWidth="1"/>
    <col min="5893" max="5893" width="11.28125" style="73" customWidth="1"/>
    <col min="5894" max="5894" width="11.421875" style="73" hidden="1" customWidth="1"/>
    <col min="5895" max="5897" width="18.00390625" style="73" customWidth="1"/>
    <col min="5898" max="5898" width="11.421875" style="73" hidden="1" customWidth="1"/>
    <col min="5899" max="5899" width="1.8515625" style="73" customWidth="1"/>
    <col min="5900" max="6144" width="9.140625" style="73" customWidth="1"/>
    <col min="6145" max="6145" width="1.8515625" style="73" customWidth="1"/>
    <col min="6146" max="6146" width="15.421875" style="73" customWidth="1"/>
    <col min="6147" max="6147" width="15.140625" style="73" customWidth="1"/>
    <col min="6148" max="6148" width="15.7109375" style="73" customWidth="1"/>
    <col min="6149" max="6149" width="11.28125" style="73" customWidth="1"/>
    <col min="6150" max="6150" width="11.421875" style="73" hidden="1" customWidth="1"/>
    <col min="6151" max="6153" width="18.00390625" style="73" customWidth="1"/>
    <col min="6154" max="6154" width="11.421875" style="73" hidden="1" customWidth="1"/>
    <col min="6155" max="6155" width="1.8515625" style="73" customWidth="1"/>
    <col min="6156" max="6400" width="9.140625" style="73" customWidth="1"/>
    <col min="6401" max="6401" width="1.8515625" style="73" customWidth="1"/>
    <col min="6402" max="6402" width="15.421875" style="73" customWidth="1"/>
    <col min="6403" max="6403" width="15.140625" style="73" customWidth="1"/>
    <col min="6404" max="6404" width="15.7109375" style="73" customWidth="1"/>
    <col min="6405" max="6405" width="11.28125" style="73" customWidth="1"/>
    <col min="6406" max="6406" width="11.421875" style="73" hidden="1" customWidth="1"/>
    <col min="6407" max="6409" width="18.00390625" style="73" customWidth="1"/>
    <col min="6410" max="6410" width="11.421875" style="73" hidden="1" customWidth="1"/>
    <col min="6411" max="6411" width="1.8515625" style="73" customWidth="1"/>
    <col min="6412" max="6656" width="9.140625" style="73" customWidth="1"/>
    <col min="6657" max="6657" width="1.8515625" style="73" customWidth="1"/>
    <col min="6658" max="6658" width="15.421875" style="73" customWidth="1"/>
    <col min="6659" max="6659" width="15.140625" style="73" customWidth="1"/>
    <col min="6660" max="6660" width="15.7109375" style="73" customWidth="1"/>
    <col min="6661" max="6661" width="11.28125" style="73" customWidth="1"/>
    <col min="6662" max="6662" width="11.421875" style="73" hidden="1" customWidth="1"/>
    <col min="6663" max="6665" width="18.00390625" style="73" customWidth="1"/>
    <col min="6666" max="6666" width="11.421875" style="73" hidden="1" customWidth="1"/>
    <col min="6667" max="6667" width="1.8515625" style="73" customWidth="1"/>
    <col min="6668" max="6912" width="9.140625" style="73" customWidth="1"/>
    <col min="6913" max="6913" width="1.8515625" style="73" customWidth="1"/>
    <col min="6914" max="6914" width="15.421875" style="73" customWidth="1"/>
    <col min="6915" max="6915" width="15.140625" style="73" customWidth="1"/>
    <col min="6916" max="6916" width="15.7109375" style="73" customWidth="1"/>
    <col min="6917" max="6917" width="11.28125" style="73" customWidth="1"/>
    <col min="6918" max="6918" width="11.421875" style="73" hidden="1" customWidth="1"/>
    <col min="6919" max="6921" width="18.00390625" style="73" customWidth="1"/>
    <col min="6922" max="6922" width="11.421875" style="73" hidden="1" customWidth="1"/>
    <col min="6923" max="6923" width="1.8515625" style="73" customWidth="1"/>
    <col min="6924" max="7168" width="9.140625" style="73" customWidth="1"/>
    <col min="7169" max="7169" width="1.8515625" style="73" customWidth="1"/>
    <col min="7170" max="7170" width="15.421875" style="73" customWidth="1"/>
    <col min="7171" max="7171" width="15.140625" style="73" customWidth="1"/>
    <col min="7172" max="7172" width="15.7109375" style="73" customWidth="1"/>
    <col min="7173" max="7173" width="11.28125" style="73" customWidth="1"/>
    <col min="7174" max="7174" width="11.421875" style="73" hidden="1" customWidth="1"/>
    <col min="7175" max="7177" width="18.00390625" style="73" customWidth="1"/>
    <col min="7178" max="7178" width="11.421875" style="73" hidden="1" customWidth="1"/>
    <col min="7179" max="7179" width="1.8515625" style="73" customWidth="1"/>
    <col min="7180" max="7424" width="9.140625" style="73" customWidth="1"/>
    <col min="7425" max="7425" width="1.8515625" style="73" customWidth="1"/>
    <col min="7426" max="7426" width="15.421875" style="73" customWidth="1"/>
    <col min="7427" max="7427" width="15.140625" style="73" customWidth="1"/>
    <col min="7428" max="7428" width="15.7109375" style="73" customWidth="1"/>
    <col min="7429" max="7429" width="11.28125" style="73" customWidth="1"/>
    <col min="7430" max="7430" width="11.421875" style="73" hidden="1" customWidth="1"/>
    <col min="7431" max="7433" width="18.00390625" style="73" customWidth="1"/>
    <col min="7434" max="7434" width="11.421875" style="73" hidden="1" customWidth="1"/>
    <col min="7435" max="7435" width="1.8515625" style="73" customWidth="1"/>
    <col min="7436" max="7680" width="9.140625" style="73" customWidth="1"/>
    <col min="7681" max="7681" width="1.8515625" style="73" customWidth="1"/>
    <col min="7682" max="7682" width="15.421875" style="73" customWidth="1"/>
    <col min="7683" max="7683" width="15.140625" style="73" customWidth="1"/>
    <col min="7684" max="7684" width="15.7109375" style="73" customWidth="1"/>
    <col min="7685" max="7685" width="11.28125" style="73" customWidth="1"/>
    <col min="7686" max="7686" width="11.421875" style="73" hidden="1" customWidth="1"/>
    <col min="7687" max="7689" width="18.00390625" style="73" customWidth="1"/>
    <col min="7690" max="7690" width="11.421875" style="73" hidden="1" customWidth="1"/>
    <col min="7691" max="7691" width="1.8515625" style="73" customWidth="1"/>
    <col min="7692" max="7936" width="9.140625" style="73" customWidth="1"/>
    <col min="7937" max="7937" width="1.8515625" style="73" customWidth="1"/>
    <col min="7938" max="7938" width="15.421875" style="73" customWidth="1"/>
    <col min="7939" max="7939" width="15.140625" style="73" customWidth="1"/>
    <col min="7940" max="7940" width="15.7109375" style="73" customWidth="1"/>
    <col min="7941" max="7941" width="11.28125" style="73" customWidth="1"/>
    <col min="7942" max="7942" width="11.421875" style="73" hidden="1" customWidth="1"/>
    <col min="7943" max="7945" width="18.00390625" style="73" customWidth="1"/>
    <col min="7946" max="7946" width="11.421875" style="73" hidden="1" customWidth="1"/>
    <col min="7947" max="7947" width="1.8515625" style="73" customWidth="1"/>
    <col min="7948" max="8192" width="9.140625" style="73" customWidth="1"/>
    <col min="8193" max="8193" width="1.8515625" style="73" customWidth="1"/>
    <col min="8194" max="8194" width="15.421875" style="73" customWidth="1"/>
    <col min="8195" max="8195" width="15.140625" style="73" customWidth="1"/>
    <col min="8196" max="8196" width="15.7109375" style="73" customWidth="1"/>
    <col min="8197" max="8197" width="11.28125" style="73" customWidth="1"/>
    <col min="8198" max="8198" width="11.421875" style="73" hidden="1" customWidth="1"/>
    <col min="8199" max="8201" width="18.00390625" style="73" customWidth="1"/>
    <col min="8202" max="8202" width="11.421875" style="73" hidden="1" customWidth="1"/>
    <col min="8203" max="8203" width="1.8515625" style="73" customWidth="1"/>
    <col min="8204" max="8448" width="9.140625" style="73" customWidth="1"/>
    <col min="8449" max="8449" width="1.8515625" style="73" customWidth="1"/>
    <col min="8450" max="8450" width="15.421875" style="73" customWidth="1"/>
    <col min="8451" max="8451" width="15.140625" style="73" customWidth="1"/>
    <col min="8452" max="8452" width="15.7109375" style="73" customWidth="1"/>
    <col min="8453" max="8453" width="11.28125" style="73" customWidth="1"/>
    <col min="8454" max="8454" width="11.421875" style="73" hidden="1" customWidth="1"/>
    <col min="8455" max="8457" width="18.00390625" style="73" customWidth="1"/>
    <col min="8458" max="8458" width="11.421875" style="73" hidden="1" customWidth="1"/>
    <col min="8459" max="8459" width="1.8515625" style="73" customWidth="1"/>
    <col min="8460" max="8704" width="9.140625" style="73" customWidth="1"/>
    <col min="8705" max="8705" width="1.8515625" style="73" customWidth="1"/>
    <col min="8706" max="8706" width="15.421875" style="73" customWidth="1"/>
    <col min="8707" max="8707" width="15.140625" style="73" customWidth="1"/>
    <col min="8708" max="8708" width="15.7109375" style="73" customWidth="1"/>
    <col min="8709" max="8709" width="11.28125" style="73" customWidth="1"/>
    <col min="8710" max="8710" width="11.421875" style="73" hidden="1" customWidth="1"/>
    <col min="8711" max="8713" width="18.00390625" style="73" customWidth="1"/>
    <col min="8714" max="8714" width="11.421875" style="73" hidden="1" customWidth="1"/>
    <col min="8715" max="8715" width="1.8515625" style="73" customWidth="1"/>
    <col min="8716" max="8960" width="9.140625" style="73" customWidth="1"/>
    <col min="8961" max="8961" width="1.8515625" style="73" customWidth="1"/>
    <col min="8962" max="8962" width="15.421875" style="73" customWidth="1"/>
    <col min="8963" max="8963" width="15.140625" style="73" customWidth="1"/>
    <col min="8964" max="8964" width="15.7109375" style="73" customWidth="1"/>
    <col min="8965" max="8965" width="11.28125" style="73" customWidth="1"/>
    <col min="8966" max="8966" width="11.421875" style="73" hidden="1" customWidth="1"/>
    <col min="8967" max="8969" width="18.00390625" style="73" customWidth="1"/>
    <col min="8970" max="8970" width="11.421875" style="73" hidden="1" customWidth="1"/>
    <col min="8971" max="8971" width="1.8515625" style="73" customWidth="1"/>
    <col min="8972" max="9216" width="9.140625" style="73" customWidth="1"/>
    <col min="9217" max="9217" width="1.8515625" style="73" customWidth="1"/>
    <col min="9218" max="9218" width="15.421875" style="73" customWidth="1"/>
    <col min="9219" max="9219" width="15.140625" style="73" customWidth="1"/>
    <col min="9220" max="9220" width="15.7109375" style="73" customWidth="1"/>
    <col min="9221" max="9221" width="11.28125" style="73" customWidth="1"/>
    <col min="9222" max="9222" width="11.421875" style="73" hidden="1" customWidth="1"/>
    <col min="9223" max="9225" width="18.00390625" style="73" customWidth="1"/>
    <col min="9226" max="9226" width="11.421875" style="73" hidden="1" customWidth="1"/>
    <col min="9227" max="9227" width="1.8515625" style="73" customWidth="1"/>
    <col min="9228" max="9472" width="9.140625" style="73" customWidth="1"/>
    <col min="9473" max="9473" width="1.8515625" style="73" customWidth="1"/>
    <col min="9474" max="9474" width="15.421875" style="73" customWidth="1"/>
    <col min="9475" max="9475" width="15.140625" style="73" customWidth="1"/>
    <col min="9476" max="9476" width="15.7109375" style="73" customWidth="1"/>
    <col min="9477" max="9477" width="11.28125" style="73" customWidth="1"/>
    <col min="9478" max="9478" width="11.421875" style="73" hidden="1" customWidth="1"/>
    <col min="9479" max="9481" width="18.00390625" style="73" customWidth="1"/>
    <col min="9482" max="9482" width="11.421875" style="73" hidden="1" customWidth="1"/>
    <col min="9483" max="9483" width="1.8515625" style="73" customWidth="1"/>
    <col min="9484" max="9728" width="9.140625" style="73" customWidth="1"/>
    <col min="9729" max="9729" width="1.8515625" style="73" customWidth="1"/>
    <col min="9730" max="9730" width="15.421875" style="73" customWidth="1"/>
    <col min="9731" max="9731" width="15.140625" style="73" customWidth="1"/>
    <col min="9732" max="9732" width="15.7109375" style="73" customWidth="1"/>
    <col min="9733" max="9733" width="11.28125" style="73" customWidth="1"/>
    <col min="9734" max="9734" width="11.421875" style="73" hidden="1" customWidth="1"/>
    <col min="9735" max="9737" width="18.00390625" style="73" customWidth="1"/>
    <col min="9738" max="9738" width="11.421875" style="73" hidden="1" customWidth="1"/>
    <col min="9739" max="9739" width="1.8515625" style="73" customWidth="1"/>
    <col min="9740" max="9984" width="9.140625" style="73" customWidth="1"/>
    <col min="9985" max="9985" width="1.8515625" style="73" customWidth="1"/>
    <col min="9986" max="9986" width="15.421875" style="73" customWidth="1"/>
    <col min="9987" max="9987" width="15.140625" style="73" customWidth="1"/>
    <col min="9988" max="9988" width="15.7109375" style="73" customWidth="1"/>
    <col min="9989" max="9989" width="11.28125" style="73" customWidth="1"/>
    <col min="9990" max="9990" width="11.421875" style="73" hidden="1" customWidth="1"/>
    <col min="9991" max="9993" width="18.00390625" style="73" customWidth="1"/>
    <col min="9994" max="9994" width="11.421875" style="73" hidden="1" customWidth="1"/>
    <col min="9995" max="9995" width="1.8515625" style="73" customWidth="1"/>
    <col min="9996" max="10240" width="9.140625" style="73" customWidth="1"/>
    <col min="10241" max="10241" width="1.8515625" style="73" customWidth="1"/>
    <col min="10242" max="10242" width="15.421875" style="73" customWidth="1"/>
    <col min="10243" max="10243" width="15.140625" style="73" customWidth="1"/>
    <col min="10244" max="10244" width="15.7109375" style="73" customWidth="1"/>
    <col min="10245" max="10245" width="11.28125" style="73" customWidth="1"/>
    <col min="10246" max="10246" width="11.421875" style="73" hidden="1" customWidth="1"/>
    <col min="10247" max="10249" width="18.00390625" style="73" customWidth="1"/>
    <col min="10250" max="10250" width="11.421875" style="73" hidden="1" customWidth="1"/>
    <col min="10251" max="10251" width="1.8515625" style="73" customWidth="1"/>
    <col min="10252" max="10496" width="9.140625" style="73" customWidth="1"/>
    <col min="10497" max="10497" width="1.8515625" style="73" customWidth="1"/>
    <col min="10498" max="10498" width="15.421875" style="73" customWidth="1"/>
    <col min="10499" max="10499" width="15.140625" style="73" customWidth="1"/>
    <col min="10500" max="10500" width="15.7109375" style="73" customWidth="1"/>
    <col min="10501" max="10501" width="11.28125" style="73" customWidth="1"/>
    <col min="10502" max="10502" width="11.421875" style="73" hidden="1" customWidth="1"/>
    <col min="10503" max="10505" width="18.00390625" style="73" customWidth="1"/>
    <col min="10506" max="10506" width="11.421875" style="73" hidden="1" customWidth="1"/>
    <col min="10507" max="10507" width="1.8515625" style="73" customWidth="1"/>
    <col min="10508" max="10752" width="9.140625" style="73" customWidth="1"/>
    <col min="10753" max="10753" width="1.8515625" style="73" customWidth="1"/>
    <col min="10754" max="10754" width="15.421875" style="73" customWidth="1"/>
    <col min="10755" max="10755" width="15.140625" style="73" customWidth="1"/>
    <col min="10756" max="10756" width="15.7109375" style="73" customWidth="1"/>
    <col min="10757" max="10757" width="11.28125" style="73" customWidth="1"/>
    <col min="10758" max="10758" width="11.421875" style="73" hidden="1" customWidth="1"/>
    <col min="10759" max="10761" width="18.00390625" style="73" customWidth="1"/>
    <col min="10762" max="10762" width="11.421875" style="73" hidden="1" customWidth="1"/>
    <col min="10763" max="10763" width="1.8515625" style="73" customWidth="1"/>
    <col min="10764" max="11008" width="9.140625" style="73" customWidth="1"/>
    <col min="11009" max="11009" width="1.8515625" style="73" customWidth="1"/>
    <col min="11010" max="11010" width="15.421875" style="73" customWidth="1"/>
    <col min="11011" max="11011" width="15.140625" style="73" customWidth="1"/>
    <col min="11012" max="11012" width="15.7109375" style="73" customWidth="1"/>
    <col min="11013" max="11013" width="11.28125" style="73" customWidth="1"/>
    <col min="11014" max="11014" width="11.421875" style="73" hidden="1" customWidth="1"/>
    <col min="11015" max="11017" width="18.00390625" style="73" customWidth="1"/>
    <col min="11018" max="11018" width="11.421875" style="73" hidden="1" customWidth="1"/>
    <col min="11019" max="11019" width="1.8515625" style="73" customWidth="1"/>
    <col min="11020" max="11264" width="9.140625" style="73" customWidth="1"/>
    <col min="11265" max="11265" width="1.8515625" style="73" customWidth="1"/>
    <col min="11266" max="11266" width="15.421875" style="73" customWidth="1"/>
    <col min="11267" max="11267" width="15.140625" style="73" customWidth="1"/>
    <col min="11268" max="11268" width="15.7109375" style="73" customWidth="1"/>
    <col min="11269" max="11269" width="11.28125" style="73" customWidth="1"/>
    <col min="11270" max="11270" width="11.421875" style="73" hidden="1" customWidth="1"/>
    <col min="11271" max="11273" width="18.00390625" style="73" customWidth="1"/>
    <col min="11274" max="11274" width="11.421875" style="73" hidden="1" customWidth="1"/>
    <col min="11275" max="11275" width="1.8515625" style="73" customWidth="1"/>
    <col min="11276" max="11520" width="9.140625" style="73" customWidth="1"/>
    <col min="11521" max="11521" width="1.8515625" style="73" customWidth="1"/>
    <col min="11522" max="11522" width="15.421875" style="73" customWidth="1"/>
    <col min="11523" max="11523" width="15.140625" style="73" customWidth="1"/>
    <col min="11524" max="11524" width="15.7109375" style="73" customWidth="1"/>
    <col min="11525" max="11525" width="11.28125" style="73" customWidth="1"/>
    <col min="11526" max="11526" width="11.421875" style="73" hidden="1" customWidth="1"/>
    <col min="11527" max="11529" width="18.00390625" style="73" customWidth="1"/>
    <col min="11530" max="11530" width="11.421875" style="73" hidden="1" customWidth="1"/>
    <col min="11531" max="11531" width="1.8515625" style="73" customWidth="1"/>
    <col min="11532" max="11776" width="9.140625" style="73" customWidth="1"/>
    <col min="11777" max="11777" width="1.8515625" style="73" customWidth="1"/>
    <col min="11778" max="11778" width="15.421875" style="73" customWidth="1"/>
    <col min="11779" max="11779" width="15.140625" style="73" customWidth="1"/>
    <col min="11780" max="11780" width="15.7109375" style="73" customWidth="1"/>
    <col min="11781" max="11781" width="11.28125" style="73" customWidth="1"/>
    <col min="11782" max="11782" width="11.421875" style="73" hidden="1" customWidth="1"/>
    <col min="11783" max="11785" width="18.00390625" style="73" customWidth="1"/>
    <col min="11786" max="11786" width="11.421875" style="73" hidden="1" customWidth="1"/>
    <col min="11787" max="11787" width="1.8515625" style="73" customWidth="1"/>
    <col min="11788" max="12032" width="9.140625" style="73" customWidth="1"/>
    <col min="12033" max="12033" width="1.8515625" style="73" customWidth="1"/>
    <col min="12034" max="12034" width="15.421875" style="73" customWidth="1"/>
    <col min="12035" max="12035" width="15.140625" style="73" customWidth="1"/>
    <col min="12036" max="12036" width="15.7109375" style="73" customWidth="1"/>
    <col min="12037" max="12037" width="11.28125" style="73" customWidth="1"/>
    <col min="12038" max="12038" width="11.421875" style="73" hidden="1" customWidth="1"/>
    <col min="12039" max="12041" width="18.00390625" style="73" customWidth="1"/>
    <col min="12042" max="12042" width="11.421875" style="73" hidden="1" customWidth="1"/>
    <col min="12043" max="12043" width="1.8515625" style="73" customWidth="1"/>
    <col min="12044" max="12288" width="9.140625" style="73" customWidth="1"/>
    <col min="12289" max="12289" width="1.8515625" style="73" customWidth="1"/>
    <col min="12290" max="12290" width="15.421875" style="73" customWidth="1"/>
    <col min="12291" max="12291" width="15.140625" style="73" customWidth="1"/>
    <col min="12292" max="12292" width="15.7109375" style="73" customWidth="1"/>
    <col min="12293" max="12293" width="11.28125" style="73" customWidth="1"/>
    <col min="12294" max="12294" width="11.421875" style="73" hidden="1" customWidth="1"/>
    <col min="12295" max="12297" width="18.00390625" style="73" customWidth="1"/>
    <col min="12298" max="12298" width="11.421875" style="73" hidden="1" customWidth="1"/>
    <col min="12299" max="12299" width="1.8515625" style="73" customWidth="1"/>
    <col min="12300" max="12544" width="9.140625" style="73" customWidth="1"/>
    <col min="12545" max="12545" width="1.8515625" style="73" customWidth="1"/>
    <col min="12546" max="12546" width="15.421875" style="73" customWidth="1"/>
    <col min="12547" max="12547" width="15.140625" style="73" customWidth="1"/>
    <col min="12548" max="12548" width="15.7109375" style="73" customWidth="1"/>
    <col min="12549" max="12549" width="11.28125" style="73" customWidth="1"/>
    <col min="12550" max="12550" width="11.421875" style="73" hidden="1" customWidth="1"/>
    <col min="12551" max="12553" width="18.00390625" style="73" customWidth="1"/>
    <col min="12554" max="12554" width="11.421875" style="73" hidden="1" customWidth="1"/>
    <col min="12555" max="12555" width="1.8515625" style="73" customWidth="1"/>
    <col min="12556" max="12800" width="9.140625" style="73" customWidth="1"/>
    <col min="12801" max="12801" width="1.8515625" style="73" customWidth="1"/>
    <col min="12802" max="12802" width="15.421875" style="73" customWidth="1"/>
    <col min="12803" max="12803" width="15.140625" style="73" customWidth="1"/>
    <col min="12804" max="12804" width="15.7109375" style="73" customWidth="1"/>
    <col min="12805" max="12805" width="11.28125" style="73" customWidth="1"/>
    <col min="12806" max="12806" width="11.421875" style="73" hidden="1" customWidth="1"/>
    <col min="12807" max="12809" width="18.00390625" style="73" customWidth="1"/>
    <col min="12810" max="12810" width="11.421875" style="73" hidden="1" customWidth="1"/>
    <col min="12811" max="12811" width="1.8515625" style="73" customWidth="1"/>
    <col min="12812" max="13056" width="9.140625" style="73" customWidth="1"/>
    <col min="13057" max="13057" width="1.8515625" style="73" customWidth="1"/>
    <col min="13058" max="13058" width="15.421875" style="73" customWidth="1"/>
    <col min="13059" max="13059" width="15.140625" style="73" customWidth="1"/>
    <col min="13060" max="13060" width="15.7109375" style="73" customWidth="1"/>
    <col min="13061" max="13061" width="11.28125" style="73" customWidth="1"/>
    <col min="13062" max="13062" width="11.421875" style="73" hidden="1" customWidth="1"/>
    <col min="13063" max="13065" width="18.00390625" style="73" customWidth="1"/>
    <col min="13066" max="13066" width="11.421875" style="73" hidden="1" customWidth="1"/>
    <col min="13067" max="13067" width="1.8515625" style="73" customWidth="1"/>
    <col min="13068" max="13312" width="9.140625" style="73" customWidth="1"/>
    <col min="13313" max="13313" width="1.8515625" style="73" customWidth="1"/>
    <col min="13314" max="13314" width="15.421875" style="73" customWidth="1"/>
    <col min="13315" max="13315" width="15.140625" style="73" customWidth="1"/>
    <col min="13316" max="13316" width="15.7109375" style="73" customWidth="1"/>
    <col min="13317" max="13317" width="11.28125" style="73" customWidth="1"/>
    <col min="13318" max="13318" width="11.421875" style="73" hidden="1" customWidth="1"/>
    <col min="13319" max="13321" width="18.00390625" style="73" customWidth="1"/>
    <col min="13322" max="13322" width="11.421875" style="73" hidden="1" customWidth="1"/>
    <col min="13323" max="13323" width="1.8515625" style="73" customWidth="1"/>
    <col min="13324" max="13568" width="9.140625" style="73" customWidth="1"/>
    <col min="13569" max="13569" width="1.8515625" style="73" customWidth="1"/>
    <col min="13570" max="13570" width="15.421875" style="73" customWidth="1"/>
    <col min="13571" max="13571" width="15.140625" style="73" customWidth="1"/>
    <col min="13572" max="13572" width="15.7109375" style="73" customWidth="1"/>
    <col min="13573" max="13573" width="11.28125" style="73" customWidth="1"/>
    <col min="13574" max="13574" width="11.421875" style="73" hidden="1" customWidth="1"/>
    <col min="13575" max="13577" width="18.00390625" style="73" customWidth="1"/>
    <col min="13578" max="13578" width="11.421875" style="73" hidden="1" customWidth="1"/>
    <col min="13579" max="13579" width="1.8515625" style="73" customWidth="1"/>
    <col min="13580" max="13824" width="9.140625" style="73" customWidth="1"/>
    <col min="13825" max="13825" width="1.8515625" style="73" customWidth="1"/>
    <col min="13826" max="13826" width="15.421875" style="73" customWidth="1"/>
    <col min="13827" max="13827" width="15.140625" style="73" customWidth="1"/>
    <col min="13828" max="13828" width="15.7109375" style="73" customWidth="1"/>
    <col min="13829" max="13829" width="11.28125" style="73" customWidth="1"/>
    <col min="13830" max="13830" width="11.421875" style="73" hidden="1" customWidth="1"/>
    <col min="13831" max="13833" width="18.00390625" style="73" customWidth="1"/>
    <col min="13834" max="13834" width="11.421875" style="73" hidden="1" customWidth="1"/>
    <col min="13835" max="13835" width="1.8515625" style="73" customWidth="1"/>
    <col min="13836" max="14080" width="9.140625" style="73" customWidth="1"/>
    <col min="14081" max="14081" width="1.8515625" style="73" customWidth="1"/>
    <col min="14082" max="14082" width="15.421875" style="73" customWidth="1"/>
    <col min="14083" max="14083" width="15.140625" style="73" customWidth="1"/>
    <col min="14084" max="14084" width="15.7109375" style="73" customWidth="1"/>
    <col min="14085" max="14085" width="11.28125" style="73" customWidth="1"/>
    <col min="14086" max="14086" width="11.421875" style="73" hidden="1" customWidth="1"/>
    <col min="14087" max="14089" width="18.00390625" style="73" customWidth="1"/>
    <col min="14090" max="14090" width="11.421875" style="73" hidden="1" customWidth="1"/>
    <col min="14091" max="14091" width="1.8515625" style="73" customWidth="1"/>
    <col min="14092" max="14336" width="9.140625" style="73" customWidth="1"/>
    <col min="14337" max="14337" width="1.8515625" style="73" customWidth="1"/>
    <col min="14338" max="14338" width="15.421875" style="73" customWidth="1"/>
    <col min="14339" max="14339" width="15.140625" style="73" customWidth="1"/>
    <col min="14340" max="14340" width="15.7109375" style="73" customWidth="1"/>
    <col min="14341" max="14341" width="11.28125" style="73" customWidth="1"/>
    <col min="14342" max="14342" width="11.421875" style="73" hidden="1" customWidth="1"/>
    <col min="14343" max="14345" width="18.00390625" style="73" customWidth="1"/>
    <col min="14346" max="14346" width="11.421875" style="73" hidden="1" customWidth="1"/>
    <col min="14347" max="14347" width="1.8515625" style="73" customWidth="1"/>
    <col min="14348" max="14592" width="9.140625" style="73" customWidth="1"/>
    <col min="14593" max="14593" width="1.8515625" style="73" customWidth="1"/>
    <col min="14594" max="14594" width="15.421875" style="73" customWidth="1"/>
    <col min="14595" max="14595" width="15.140625" style="73" customWidth="1"/>
    <col min="14596" max="14596" width="15.7109375" style="73" customWidth="1"/>
    <col min="14597" max="14597" width="11.28125" style="73" customWidth="1"/>
    <col min="14598" max="14598" width="11.421875" style="73" hidden="1" customWidth="1"/>
    <col min="14599" max="14601" width="18.00390625" style="73" customWidth="1"/>
    <col min="14602" max="14602" width="11.421875" style="73" hidden="1" customWidth="1"/>
    <col min="14603" max="14603" width="1.8515625" style="73" customWidth="1"/>
    <col min="14604" max="14848" width="9.140625" style="73" customWidth="1"/>
    <col min="14849" max="14849" width="1.8515625" style="73" customWidth="1"/>
    <col min="14850" max="14850" width="15.421875" style="73" customWidth="1"/>
    <col min="14851" max="14851" width="15.140625" style="73" customWidth="1"/>
    <col min="14852" max="14852" width="15.7109375" style="73" customWidth="1"/>
    <col min="14853" max="14853" width="11.28125" style="73" customWidth="1"/>
    <col min="14854" max="14854" width="11.421875" style="73" hidden="1" customWidth="1"/>
    <col min="14855" max="14857" width="18.00390625" style="73" customWidth="1"/>
    <col min="14858" max="14858" width="11.421875" style="73" hidden="1" customWidth="1"/>
    <col min="14859" max="14859" width="1.8515625" style="73" customWidth="1"/>
    <col min="14860" max="15104" width="9.140625" style="73" customWidth="1"/>
    <col min="15105" max="15105" width="1.8515625" style="73" customWidth="1"/>
    <col min="15106" max="15106" width="15.421875" style="73" customWidth="1"/>
    <col min="15107" max="15107" width="15.140625" style="73" customWidth="1"/>
    <col min="15108" max="15108" width="15.7109375" style="73" customWidth="1"/>
    <col min="15109" max="15109" width="11.28125" style="73" customWidth="1"/>
    <col min="15110" max="15110" width="11.421875" style="73" hidden="1" customWidth="1"/>
    <col min="15111" max="15113" width="18.00390625" style="73" customWidth="1"/>
    <col min="15114" max="15114" width="11.421875" style="73" hidden="1" customWidth="1"/>
    <col min="15115" max="15115" width="1.8515625" style="73" customWidth="1"/>
    <col min="15116" max="15360" width="9.140625" style="73" customWidth="1"/>
    <col min="15361" max="15361" width="1.8515625" style="73" customWidth="1"/>
    <col min="15362" max="15362" width="15.421875" style="73" customWidth="1"/>
    <col min="15363" max="15363" width="15.140625" style="73" customWidth="1"/>
    <col min="15364" max="15364" width="15.7109375" style="73" customWidth="1"/>
    <col min="15365" max="15365" width="11.28125" style="73" customWidth="1"/>
    <col min="15366" max="15366" width="11.421875" style="73" hidden="1" customWidth="1"/>
    <col min="15367" max="15369" width="18.00390625" style="73" customWidth="1"/>
    <col min="15370" max="15370" width="11.421875" style="73" hidden="1" customWidth="1"/>
    <col min="15371" max="15371" width="1.8515625" style="73" customWidth="1"/>
    <col min="15372" max="15616" width="9.140625" style="73" customWidth="1"/>
    <col min="15617" max="15617" width="1.8515625" style="73" customWidth="1"/>
    <col min="15618" max="15618" width="15.421875" style="73" customWidth="1"/>
    <col min="15619" max="15619" width="15.140625" style="73" customWidth="1"/>
    <col min="15620" max="15620" width="15.7109375" style="73" customWidth="1"/>
    <col min="15621" max="15621" width="11.28125" style="73" customWidth="1"/>
    <col min="15622" max="15622" width="11.421875" style="73" hidden="1" customWidth="1"/>
    <col min="15623" max="15625" width="18.00390625" style="73" customWidth="1"/>
    <col min="15626" max="15626" width="11.421875" style="73" hidden="1" customWidth="1"/>
    <col min="15627" max="15627" width="1.8515625" style="73" customWidth="1"/>
    <col min="15628" max="15872" width="9.140625" style="73" customWidth="1"/>
    <col min="15873" max="15873" width="1.8515625" style="73" customWidth="1"/>
    <col min="15874" max="15874" width="15.421875" style="73" customWidth="1"/>
    <col min="15875" max="15875" width="15.140625" style="73" customWidth="1"/>
    <col min="15876" max="15876" width="15.7109375" style="73" customWidth="1"/>
    <col min="15877" max="15877" width="11.28125" style="73" customWidth="1"/>
    <col min="15878" max="15878" width="11.421875" style="73" hidden="1" customWidth="1"/>
    <col min="15879" max="15881" width="18.00390625" style="73" customWidth="1"/>
    <col min="15882" max="15882" width="11.421875" style="73" hidden="1" customWidth="1"/>
    <col min="15883" max="15883" width="1.8515625" style="73" customWidth="1"/>
    <col min="15884" max="16128" width="9.140625" style="73" customWidth="1"/>
    <col min="16129" max="16129" width="1.8515625" style="73" customWidth="1"/>
    <col min="16130" max="16130" width="15.421875" style="73" customWidth="1"/>
    <col min="16131" max="16131" width="15.140625" style="73" customWidth="1"/>
    <col min="16132" max="16132" width="15.7109375" style="73" customWidth="1"/>
    <col min="16133" max="16133" width="11.28125" style="73" customWidth="1"/>
    <col min="16134" max="16134" width="11.421875" style="73" hidden="1" customWidth="1"/>
    <col min="16135" max="16137" width="18.00390625" style="73" customWidth="1"/>
    <col min="16138" max="16138" width="11.421875" style="73" hidden="1" customWidth="1"/>
    <col min="16139" max="16139" width="1.8515625" style="73" customWidth="1"/>
    <col min="16140" max="16384" width="9.140625" style="73" customWidth="1"/>
  </cols>
  <sheetData>
    <row r="2" spans="2:9" ht="15">
      <c r="B2" s="173" t="s">
        <v>0</v>
      </c>
      <c r="C2" s="174"/>
      <c r="D2" s="174"/>
      <c r="E2" s="174"/>
      <c r="F2" s="174"/>
      <c r="G2" s="174"/>
      <c r="H2" s="174"/>
      <c r="I2" s="174"/>
    </row>
    <row r="3" ht="15" hidden="1"/>
    <row r="4" spans="2:9" ht="15">
      <c r="B4" s="175" t="s">
        <v>885</v>
      </c>
      <c r="C4" s="174"/>
      <c r="D4" s="174"/>
      <c r="E4" s="174"/>
      <c r="F4" s="174"/>
      <c r="G4" s="174"/>
      <c r="H4" s="174"/>
      <c r="I4" s="17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44866</v>
      </c>
      <c r="C8" s="3">
        <v>0</v>
      </c>
      <c r="D8" s="3" t="s">
        <v>9</v>
      </c>
      <c r="E8" s="3"/>
      <c r="G8" s="4">
        <v>7818362.11</v>
      </c>
      <c r="H8" s="4">
        <v>5148154.68</v>
      </c>
      <c r="I8" s="4">
        <v>2670207.43</v>
      </c>
    </row>
    <row r="9" spans="2:9" ht="102">
      <c r="B9" s="2">
        <v>44895</v>
      </c>
      <c r="C9" s="3">
        <v>51606</v>
      </c>
      <c r="D9" s="3" t="s">
        <v>886</v>
      </c>
      <c r="E9" s="3" t="s">
        <v>887</v>
      </c>
      <c r="G9" s="4">
        <v>0</v>
      </c>
      <c r="H9" s="4">
        <v>175</v>
      </c>
      <c r="I9" s="4">
        <v>2670032.43</v>
      </c>
    </row>
    <row r="11" spans="6:9" ht="15">
      <c r="F11" s="176" t="s">
        <v>888</v>
      </c>
      <c r="G11" s="174"/>
      <c r="H11" s="174"/>
      <c r="I11" s="174"/>
    </row>
    <row r="13" spans="6:9" ht="15">
      <c r="F13" s="176" t="s">
        <v>889</v>
      </c>
      <c r="G13" s="174"/>
      <c r="H13" s="174"/>
      <c r="I13" s="174"/>
    </row>
    <row r="14" spans="6:9" ht="15">
      <c r="F14" s="176" t="s">
        <v>890</v>
      </c>
      <c r="G14" s="174"/>
      <c r="H14" s="174"/>
      <c r="I14" s="174"/>
    </row>
    <row r="18" ht="15.75" thickBot="1"/>
    <row r="19" spans="2:11" ht="15.75">
      <c r="B19" s="76" t="s">
        <v>891</v>
      </c>
      <c r="C19" s="77"/>
      <c r="D19" s="77"/>
      <c r="E19" s="77"/>
      <c r="F19" s="77"/>
      <c r="G19" s="77"/>
      <c r="H19" s="77"/>
      <c r="I19" s="77"/>
      <c r="J19" s="77"/>
      <c r="K19" s="78"/>
    </row>
    <row r="20" spans="2:11" ht="15.75">
      <c r="B20" s="82"/>
      <c r="D20" s="80"/>
      <c r="E20" s="80"/>
      <c r="F20" s="80"/>
      <c r="G20" s="80"/>
      <c r="H20" s="80"/>
      <c r="I20" s="80"/>
      <c r="J20" s="80"/>
      <c r="K20" s="81"/>
    </row>
    <row r="21" spans="2:11" ht="15.75">
      <c r="B21" s="82"/>
      <c r="C21" s="80"/>
      <c r="D21" s="80"/>
      <c r="E21" s="80"/>
      <c r="F21" s="80"/>
      <c r="G21" s="80"/>
      <c r="H21" s="80"/>
      <c r="I21" s="80"/>
      <c r="J21" s="80"/>
      <c r="K21" s="81"/>
    </row>
    <row r="22" spans="2:11" ht="15.75">
      <c r="B22" s="82"/>
      <c r="C22" s="80"/>
      <c r="D22" s="80"/>
      <c r="E22" s="80"/>
      <c r="F22" s="80"/>
      <c r="G22" s="80"/>
      <c r="H22" s="80"/>
      <c r="I22" s="80"/>
      <c r="J22" s="80"/>
      <c r="K22" s="81"/>
    </row>
    <row r="23" spans="2:11" ht="15.75">
      <c r="B23" s="82"/>
      <c r="C23" s="80"/>
      <c r="D23" s="80"/>
      <c r="E23" s="80"/>
      <c r="F23" s="80"/>
      <c r="G23" s="80"/>
      <c r="H23" s="80"/>
      <c r="I23" s="80"/>
      <c r="J23" s="80"/>
      <c r="K23" s="81"/>
    </row>
    <row r="24" spans="2:11" ht="15.75">
      <c r="B24" s="82"/>
      <c r="C24" s="80"/>
      <c r="D24" s="80"/>
      <c r="E24" s="80"/>
      <c r="F24" s="80"/>
      <c r="G24" s="80"/>
      <c r="H24" s="80"/>
      <c r="I24" s="80"/>
      <c r="J24" s="80"/>
      <c r="K24" s="81"/>
    </row>
    <row r="25" spans="2:11" ht="15.75">
      <c r="B25" s="82"/>
      <c r="C25" s="80"/>
      <c r="D25" s="80"/>
      <c r="E25" s="80"/>
      <c r="F25" s="80"/>
      <c r="G25" s="80"/>
      <c r="H25" s="80"/>
      <c r="I25" s="80"/>
      <c r="J25" s="80"/>
      <c r="K25" s="81"/>
    </row>
    <row r="26" spans="2:11" ht="15.75">
      <c r="B26" s="82"/>
      <c r="C26" s="80"/>
      <c r="D26" s="80"/>
      <c r="E26" s="80"/>
      <c r="F26" s="80"/>
      <c r="G26" s="80"/>
      <c r="H26" s="80"/>
      <c r="I26" s="80"/>
      <c r="J26" s="80"/>
      <c r="K26" s="81"/>
    </row>
    <row r="27" spans="2:11" ht="15.75">
      <c r="B27" s="198" t="s">
        <v>552</v>
      </c>
      <c r="C27" s="178"/>
      <c r="D27" s="178"/>
      <c r="E27" s="178"/>
      <c r="F27" s="178"/>
      <c r="G27" s="178"/>
      <c r="H27" s="178"/>
      <c r="I27" s="178"/>
      <c r="J27" s="178"/>
      <c r="K27" s="199"/>
    </row>
    <row r="28" spans="2:11" ht="15">
      <c r="B28" s="201" t="s">
        <v>892</v>
      </c>
      <c r="C28" s="181"/>
      <c r="D28" s="181"/>
      <c r="E28" s="181"/>
      <c r="F28" s="181"/>
      <c r="G28" s="181"/>
      <c r="H28" s="181"/>
      <c r="I28" s="181"/>
      <c r="J28" s="181"/>
      <c r="K28" s="202"/>
    </row>
    <row r="29" spans="2:11" ht="15.75">
      <c r="B29" s="83"/>
      <c r="C29" s="84"/>
      <c r="D29" s="84"/>
      <c r="E29" s="84"/>
      <c r="F29" s="84"/>
      <c r="G29" s="84"/>
      <c r="H29" s="84"/>
      <c r="I29" s="84"/>
      <c r="J29" s="84"/>
      <c r="K29" s="85"/>
    </row>
    <row r="30" spans="2:11" ht="15.75">
      <c r="B30" s="83"/>
      <c r="C30" s="84"/>
      <c r="D30" s="84"/>
      <c r="E30" s="84"/>
      <c r="F30" s="84"/>
      <c r="G30" s="84"/>
      <c r="H30" s="84"/>
      <c r="I30" s="84"/>
      <c r="J30" s="84"/>
      <c r="K30" s="85"/>
    </row>
    <row r="31" spans="2:11" ht="15.75">
      <c r="B31" s="82"/>
      <c r="C31" s="86" t="s">
        <v>554</v>
      </c>
      <c r="D31" s="86"/>
      <c r="E31" s="86"/>
      <c r="F31" s="86"/>
      <c r="G31" s="86"/>
      <c r="H31" s="86"/>
      <c r="I31" s="86"/>
      <c r="J31" s="86"/>
      <c r="K31" s="87"/>
    </row>
    <row r="32" spans="2:11" ht="15.75">
      <c r="B32" s="82"/>
      <c r="C32" s="88" t="s">
        <v>893</v>
      </c>
      <c r="D32" s="88"/>
      <c r="E32" s="89"/>
      <c r="F32" s="89"/>
      <c r="G32" s="89"/>
      <c r="H32" s="89"/>
      <c r="I32" s="88" t="s">
        <v>556</v>
      </c>
      <c r="J32" s="88"/>
      <c r="K32" s="136">
        <v>9600246657</v>
      </c>
    </row>
    <row r="33" spans="2:11" ht="15.75">
      <c r="B33" s="82"/>
      <c r="C33" s="91" t="s">
        <v>558</v>
      </c>
      <c r="D33" s="16" t="s">
        <v>559</v>
      </c>
      <c r="E33" s="17"/>
      <c r="F33" s="18"/>
      <c r="G33" s="19"/>
      <c r="H33" s="20"/>
      <c r="I33" s="91"/>
      <c r="J33" s="92"/>
      <c r="K33" s="93"/>
    </row>
    <row r="34" spans="2:11" ht="15.75">
      <c r="B34" s="82"/>
      <c r="C34" s="91" t="s">
        <v>560</v>
      </c>
      <c r="D34" s="94"/>
      <c r="E34" s="95"/>
      <c r="F34" s="92"/>
      <c r="G34" s="19"/>
      <c r="H34" s="91" t="s">
        <v>894</v>
      </c>
      <c r="I34" s="91"/>
      <c r="J34" s="92"/>
      <c r="K34" s="96"/>
    </row>
    <row r="35" spans="2:11" ht="16.5" thickBot="1">
      <c r="B35" s="82"/>
      <c r="C35" s="91"/>
      <c r="D35" s="94"/>
      <c r="E35" s="95"/>
      <c r="F35" s="92"/>
      <c r="G35" s="23"/>
      <c r="H35" s="91"/>
      <c r="I35" s="91"/>
      <c r="J35" s="92"/>
      <c r="K35" s="96"/>
    </row>
    <row r="36" spans="2:11" ht="16.5" thickTop="1">
      <c r="B36" s="97"/>
      <c r="C36" s="25"/>
      <c r="D36" s="25"/>
      <c r="E36" s="25"/>
      <c r="F36" s="25"/>
      <c r="G36" s="25"/>
      <c r="H36" s="25"/>
      <c r="I36" s="25"/>
      <c r="J36" s="25"/>
      <c r="K36" s="98"/>
    </row>
    <row r="37" spans="2:11" ht="15.75">
      <c r="B37" s="99"/>
      <c r="C37" s="100"/>
      <c r="D37" s="100"/>
      <c r="E37" s="100"/>
      <c r="F37" s="100"/>
      <c r="G37" s="100"/>
      <c r="H37" s="100"/>
      <c r="I37" s="100"/>
      <c r="J37" s="100"/>
      <c r="K37" s="101" t="s">
        <v>562</v>
      </c>
    </row>
    <row r="38" spans="2:11" ht="15.75">
      <c r="B38" s="99"/>
      <c r="C38" s="102" t="s">
        <v>563</v>
      </c>
      <c r="D38" s="102"/>
      <c r="E38" s="102"/>
      <c r="F38" s="102"/>
      <c r="G38" s="102"/>
      <c r="H38" s="172"/>
      <c r="I38" s="172"/>
      <c r="J38" s="172"/>
      <c r="K38" s="103">
        <v>2670207.43</v>
      </c>
    </row>
    <row r="39" spans="2:11" ht="15.75">
      <c r="B39" s="99"/>
      <c r="C39" s="100"/>
      <c r="D39" s="100"/>
      <c r="E39" s="100"/>
      <c r="F39" s="100"/>
      <c r="G39" s="100"/>
      <c r="H39" s="100"/>
      <c r="I39" s="100"/>
      <c r="J39" s="100"/>
      <c r="K39" s="103"/>
    </row>
    <row r="40" spans="2:11" ht="15.75">
      <c r="B40" s="99"/>
      <c r="C40" s="104" t="s">
        <v>564</v>
      </c>
      <c r="D40" s="104"/>
      <c r="E40" s="104"/>
      <c r="F40" s="104"/>
      <c r="G40" s="104"/>
      <c r="H40" s="100"/>
      <c r="I40" s="100"/>
      <c r="J40" s="100"/>
      <c r="K40" s="103"/>
    </row>
    <row r="41" spans="2:11" ht="15.75">
      <c r="B41" s="99"/>
      <c r="C41" s="100" t="s">
        <v>895</v>
      </c>
      <c r="D41" s="100"/>
      <c r="E41" s="100"/>
      <c r="F41" s="100"/>
      <c r="G41" s="100"/>
      <c r="H41" s="183"/>
      <c r="I41" s="183"/>
      <c r="J41" s="183"/>
      <c r="K41" s="137"/>
    </row>
    <row r="42" spans="2:11" ht="15.75">
      <c r="B42" s="99"/>
      <c r="C42" s="100" t="s">
        <v>566</v>
      </c>
      <c r="D42" s="100"/>
      <c r="E42" s="100"/>
      <c r="F42" s="100"/>
      <c r="G42" s="100"/>
      <c r="H42" s="172"/>
      <c r="I42" s="172"/>
      <c r="J42" s="172"/>
      <c r="K42" s="138"/>
    </row>
    <row r="43" spans="2:11" ht="15.75">
      <c r="B43" s="99"/>
      <c r="C43" s="100"/>
      <c r="D43" s="100"/>
      <c r="E43" s="100"/>
      <c r="F43" s="100"/>
      <c r="G43" s="100"/>
      <c r="H43" s="106"/>
      <c r="I43" s="106"/>
      <c r="J43" s="106"/>
      <c r="K43" s="103"/>
    </row>
    <row r="44" spans="2:11" ht="15.75">
      <c r="B44" s="99"/>
      <c r="C44" s="102" t="s">
        <v>567</v>
      </c>
      <c r="D44" s="102"/>
      <c r="E44" s="102"/>
      <c r="F44" s="102"/>
      <c r="G44" s="102"/>
      <c r="H44" s="100"/>
      <c r="I44" s="100"/>
      <c r="J44" s="100"/>
      <c r="K44" s="107">
        <f>+K38+K41+K42</f>
        <v>2670207.43</v>
      </c>
    </row>
    <row r="45" spans="2:11" ht="15.75">
      <c r="B45" s="99"/>
      <c r="C45" s="100"/>
      <c r="D45" s="100"/>
      <c r="E45" s="100"/>
      <c r="F45" s="100"/>
      <c r="G45" s="100"/>
      <c r="H45" s="100"/>
      <c r="I45" s="100"/>
      <c r="J45" s="100"/>
      <c r="K45" s="103"/>
    </row>
    <row r="46" spans="2:11" ht="15.75">
      <c r="B46" s="99"/>
      <c r="C46" s="104" t="s">
        <v>568</v>
      </c>
      <c r="D46" s="104"/>
      <c r="E46" s="104"/>
      <c r="F46" s="104"/>
      <c r="G46" s="104"/>
      <c r="H46" s="100"/>
      <c r="I46" s="100"/>
      <c r="J46" s="100"/>
      <c r="K46" s="103"/>
    </row>
    <row r="47" spans="2:11" ht="15.75">
      <c r="B47" s="99"/>
      <c r="C47" s="100" t="s">
        <v>572</v>
      </c>
      <c r="D47" s="100"/>
      <c r="E47" s="100"/>
      <c r="F47" s="100"/>
      <c r="G47" s="100"/>
      <c r="H47" s="172"/>
      <c r="I47" s="172"/>
      <c r="J47" s="172"/>
      <c r="K47" s="139">
        <v>175</v>
      </c>
    </row>
    <row r="48" spans="2:11" ht="15.75">
      <c r="B48" s="99"/>
      <c r="C48" s="100" t="s">
        <v>896</v>
      </c>
      <c r="D48" s="100"/>
      <c r="E48" s="100"/>
      <c r="F48" s="100"/>
      <c r="G48" s="100"/>
      <c r="H48" s="106"/>
      <c r="I48" s="106"/>
      <c r="J48" s="106"/>
      <c r="K48" s="139"/>
    </row>
    <row r="49" spans="2:11" ht="15.75">
      <c r="B49" s="99"/>
      <c r="C49" s="100" t="s">
        <v>571</v>
      </c>
      <c r="D49" s="100"/>
      <c r="E49" s="100"/>
      <c r="F49" s="100"/>
      <c r="G49" s="100"/>
      <c r="H49" s="172"/>
      <c r="I49" s="172"/>
      <c r="J49" s="172"/>
      <c r="K49" s="103"/>
    </row>
    <row r="50" spans="2:11" ht="15.75">
      <c r="B50" s="99"/>
      <c r="C50" s="100"/>
      <c r="D50" s="100"/>
      <c r="E50" s="100"/>
      <c r="F50" s="100"/>
      <c r="G50" s="100"/>
      <c r="H50" s="106"/>
      <c r="I50" s="106"/>
      <c r="J50" s="106"/>
      <c r="K50" s="103"/>
    </row>
    <row r="51" spans="2:11" ht="15.75">
      <c r="B51" s="99"/>
      <c r="C51" s="100" t="s">
        <v>897</v>
      </c>
      <c r="D51" s="100"/>
      <c r="E51" s="100"/>
      <c r="F51" s="100"/>
      <c r="G51" s="100"/>
      <c r="H51" s="106"/>
      <c r="I51" s="106"/>
      <c r="J51" s="106"/>
      <c r="K51" s="103"/>
    </row>
    <row r="52" spans="2:11" ht="16.5" thickBot="1">
      <c r="B52" s="99"/>
      <c r="C52" s="102" t="s">
        <v>573</v>
      </c>
      <c r="D52" s="102"/>
      <c r="E52" s="102"/>
      <c r="F52" s="102"/>
      <c r="G52" s="102"/>
      <c r="H52" s="172"/>
      <c r="I52" s="172"/>
      <c r="J52" s="172"/>
      <c r="K52" s="108">
        <f>+K44-K47-K48-K50-K51</f>
        <v>2670032.43</v>
      </c>
    </row>
    <row r="53" spans="2:11" ht="16.5" thickTop="1">
      <c r="B53" s="99"/>
      <c r="C53" s="32"/>
      <c r="D53" s="32"/>
      <c r="E53" s="32"/>
      <c r="F53" s="32"/>
      <c r="G53" s="32"/>
      <c r="H53" s="32"/>
      <c r="I53" s="32"/>
      <c r="J53" s="32"/>
      <c r="K53" s="109"/>
    </row>
    <row r="54" spans="2:11" ht="15.75">
      <c r="B54" s="99"/>
      <c r="C54" s="100"/>
      <c r="D54" s="100"/>
      <c r="E54" s="100"/>
      <c r="F54" s="100"/>
      <c r="G54" s="100"/>
      <c r="H54" s="100"/>
      <c r="I54" s="100"/>
      <c r="J54" s="100"/>
      <c r="K54" s="110"/>
    </row>
    <row r="55" spans="2:11" ht="15.75">
      <c r="B55" s="99"/>
      <c r="C55" s="100"/>
      <c r="D55" s="100"/>
      <c r="E55" s="100"/>
      <c r="F55" s="100"/>
      <c r="G55" s="100"/>
      <c r="H55" s="100"/>
      <c r="I55" s="100"/>
      <c r="J55" s="100"/>
      <c r="K55" s="101" t="s">
        <v>574</v>
      </c>
    </row>
    <row r="56" spans="2:11" ht="15.75">
      <c r="B56" s="99"/>
      <c r="C56" s="102" t="s">
        <v>575</v>
      </c>
      <c r="D56" s="102"/>
      <c r="E56" s="102"/>
      <c r="F56" s="102"/>
      <c r="G56" s="102"/>
      <c r="H56" s="172"/>
      <c r="I56" s="172"/>
      <c r="J56" s="172"/>
      <c r="K56" s="103">
        <v>2670032.43</v>
      </c>
    </row>
    <row r="57" spans="2:11" ht="15.75">
      <c r="B57" s="99"/>
      <c r="C57" s="102"/>
      <c r="D57" s="102"/>
      <c r="E57" s="102"/>
      <c r="F57" s="102"/>
      <c r="G57" s="102"/>
      <c r="H57" s="106"/>
      <c r="I57" s="106"/>
      <c r="J57" s="106"/>
      <c r="K57" s="103"/>
    </row>
    <row r="58" spans="2:11" ht="15.75">
      <c r="B58" s="99"/>
      <c r="C58" s="104" t="s">
        <v>564</v>
      </c>
      <c r="D58" s="104"/>
      <c r="E58" s="104"/>
      <c r="F58" s="104"/>
      <c r="G58" s="104"/>
      <c r="H58" s="100"/>
      <c r="I58" s="100"/>
      <c r="J58" s="100"/>
      <c r="K58" s="111"/>
    </row>
    <row r="59" spans="2:11" ht="15.75">
      <c r="B59" s="99"/>
      <c r="C59" s="100" t="s">
        <v>576</v>
      </c>
      <c r="D59" s="100"/>
      <c r="E59" s="100"/>
      <c r="F59" s="100"/>
      <c r="G59" s="100"/>
      <c r="H59" s="172"/>
      <c r="I59" s="172"/>
      <c r="J59" s="172"/>
      <c r="K59" s="103">
        <v>0</v>
      </c>
    </row>
    <row r="60" spans="2:11" ht="15.75">
      <c r="B60" s="99"/>
      <c r="C60" s="102" t="s">
        <v>567</v>
      </c>
      <c r="D60" s="102"/>
      <c r="E60" s="102"/>
      <c r="F60" s="102"/>
      <c r="G60" s="102"/>
      <c r="H60" s="187"/>
      <c r="I60" s="187"/>
      <c r="J60" s="187"/>
      <c r="K60" s="112">
        <f>SUM(K56:K59)</f>
        <v>2670032.43</v>
      </c>
    </row>
    <row r="61" spans="2:11" ht="15.75">
      <c r="B61" s="99"/>
      <c r="C61" s="100"/>
      <c r="D61" s="100"/>
      <c r="E61" s="100"/>
      <c r="F61" s="100"/>
      <c r="G61" s="100"/>
      <c r="H61" s="100"/>
      <c r="I61" s="100"/>
      <c r="J61" s="100"/>
      <c r="K61" s="111"/>
    </row>
    <row r="62" spans="2:11" ht="15.75">
      <c r="B62" s="99"/>
      <c r="C62" s="104" t="s">
        <v>568</v>
      </c>
      <c r="D62" s="104"/>
      <c r="E62" s="104"/>
      <c r="F62" s="104"/>
      <c r="G62" s="104"/>
      <c r="H62" s="100"/>
      <c r="I62" s="100"/>
      <c r="J62" s="100"/>
      <c r="K62" s="103"/>
    </row>
    <row r="63" spans="2:11" ht="15.75">
      <c r="B63" s="99"/>
      <c r="C63" s="100" t="s">
        <v>898</v>
      </c>
      <c r="D63" s="100"/>
      <c r="E63" s="100"/>
      <c r="F63" s="100"/>
      <c r="G63" s="100"/>
      <c r="H63" s="187"/>
      <c r="I63" s="187"/>
      <c r="J63" s="187"/>
      <c r="K63" s="103"/>
    </row>
    <row r="64" spans="2:11" ht="15.75">
      <c r="B64" s="99"/>
      <c r="C64" s="100"/>
      <c r="D64" s="100"/>
      <c r="E64" s="100"/>
      <c r="F64" s="100"/>
      <c r="G64" s="100"/>
      <c r="H64" s="113"/>
      <c r="I64" s="113"/>
      <c r="J64" s="113"/>
      <c r="K64" s="103"/>
    </row>
    <row r="65" spans="2:11" ht="16.5" thickBot="1">
      <c r="B65" s="99"/>
      <c r="C65" s="102" t="s">
        <v>573</v>
      </c>
      <c r="D65" s="102"/>
      <c r="E65" s="102"/>
      <c r="F65" s="102"/>
      <c r="G65" s="102"/>
      <c r="H65" s="100"/>
      <c r="I65" s="100"/>
      <c r="J65" s="100"/>
      <c r="K65" s="108">
        <f>SUM(K60-K63)</f>
        <v>2670032.43</v>
      </c>
    </row>
    <row r="66" spans="2:11" ht="17.25" thickBot="1" thickTop="1">
      <c r="B66" s="114"/>
      <c r="C66" s="38"/>
      <c r="D66" s="38"/>
      <c r="E66" s="38"/>
      <c r="F66" s="38"/>
      <c r="G66" s="38"/>
      <c r="H66" s="39"/>
      <c r="I66" s="39"/>
      <c r="J66" s="39"/>
      <c r="K66" s="115"/>
    </row>
    <row r="67" spans="2:11" ht="16.5" thickTop="1">
      <c r="B67" s="97"/>
      <c r="C67" s="41"/>
      <c r="D67" s="41"/>
      <c r="E67" s="41"/>
      <c r="F67" s="41"/>
      <c r="G67" s="41"/>
      <c r="H67" s="25"/>
      <c r="I67" s="25"/>
      <c r="J67" s="25"/>
      <c r="K67" s="116"/>
    </row>
    <row r="68" spans="2:11" ht="15.75">
      <c r="B68" s="99"/>
      <c r="C68" s="102"/>
      <c r="D68" s="102"/>
      <c r="E68" s="102"/>
      <c r="F68" s="102"/>
      <c r="G68" s="102"/>
      <c r="H68" s="100"/>
      <c r="I68" s="100"/>
      <c r="J68" s="100"/>
      <c r="K68" s="117"/>
    </row>
    <row r="69" spans="2:11" ht="15.75">
      <c r="B69" s="200" t="s">
        <v>899</v>
      </c>
      <c r="C69" s="184"/>
      <c r="D69" s="184"/>
      <c r="E69" s="118"/>
      <c r="F69" s="184" t="s">
        <v>579</v>
      </c>
      <c r="G69" s="184"/>
      <c r="H69" s="184"/>
      <c r="I69" s="119"/>
      <c r="J69" s="75" t="s">
        <v>900</v>
      </c>
      <c r="K69" s="120" t="s">
        <v>1192</v>
      </c>
    </row>
    <row r="70" spans="2:11" ht="15.75">
      <c r="B70" s="99"/>
      <c r="C70" s="47" t="s">
        <v>581</v>
      </c>
      <c r="D70" s="47"/>
      <c r="E70" s="106"/>
      <c r="F70" s="185" t="s">
        <v>582</v>
      </c>
      <c r="G70" s="185"/>
      <c r="H70" s="185"/>
      <c r="I70" s="100"/>
      <c r="J70" s="172" t="s">
        <v>583</v>
      </c>
      <c r="K70" s="203"/>
    </row>
    <row r="71" spans="2:11" ht="15.75">
      <c r="B71" s="99"/>
      <c r="C71" s="100"/>
      <c r="D71" s="100"/>
      <c r="E71" s="106"/>
      <c r="F71" s="106"/>
      <c r="G71" s="106"/>
      <c r="H71" s="106"/>
      <c r="I71" s="100"/>
      <c r="J71" s="106"/>
      <c r="K71" s="121"/>
    </row>
    <row r="72" spans="2:11" ht="15.75">
      <c r="B72" s="200" t="s">
        <v>584</v>
      </c>
      <c r="C72" s="184"/>
      <c r="D72" s="184"/>
      <c r="E72" s="118"/>
      <c r="F72" s="184" t="s">
        <v>585</v>
      </c>
      <c r="G72" s="184"/>
      <c r="H72" s="184"/>
      <c r="I72" s="119"/>
      <c r="J72" s="75" t="s">
        <v>901</v>
      </c>
      <c r="K72" s="120" t="s">
        <v>881</v>
      </c>
    </row>
    <row r="73" spans="2:11" ht="15.75">
      <c r="B73" s="99"/>
      <c r="C73" s="47" t="s">
        <v>587</v>
      </c>
      <c r="D73" s="47"/>
      <c r="E73" s="106"/>
      <c r="F73" s="185" t="s">
        <v>588</v>
      </c>
      <c r="G73" s="185"/>
      <c r="H73" s="185"/>
      <c r="I73" s="100"/>
      <c r="J73" s="172" t="s">
        <v>588</v>
      </c>
      <c r="K73" s="203"/>
    </row>
    <row r="74" spans="2:11" ht="15.75">
      <c r="B74" s="99"/>
      <c r="C74" s="102"/>
      <c r="D74" s="102"/>
      <c r="E74" s="102"/>
      <c r="F74" s="102"/>
      <c r="G74" s="102"/>
      <c r="H74" s="100"/>
      <c r="I74" s="100"/>
      <c r="J74" s="100"/>
      <c r="K74" s="123"/>
    </row>
    <row r="75" spans="2:11" ht="16.5" thickBot="1">
      <c r="B75" s="124"/>
      <c r="C75" s="125"/>
      <c r="D75" s="125"/>
      <c r="E75" s="125"/>
      <c r="F75" s="125"/>
      <c r="G75" s="125"/>
      <c r="H75" s="126"/>
      <c r="I75" s="127"/>
      <c r="J75" s="126"/>
      <c r="K75" s="128"/>
    </row>
  </sheetData>
  <protectedRanges>
    <protectedRange sqref="F69 B69 J69" name="Rango1_2_1_2_1"/>
    <protectedRange sqref="F72 B72 J72" name="Rango1_2_1_1_1_1"/>
    <protectedRange sqref="J33:J35" name="Rango1_1_1_1"/>
    <protectedRange sqref="K69" name="Rango1_2_1_4_1_1"/>
    <protectedRange sqref="K72" name="Rango1_2_1_1_1_1_1_1_1"/>
  </protectedRanges>
  <mergeCells count="25">
    <mergeCell ref="F70:H70"/>
    <mergeCell ref="J70:K70"/>
    <mergeCell ref="B72:D72"/>
    <mergeCell ref="F72:H72"/>
    <mergeCell ref="F73:H73"/>
    <mergeCell ref="J73:K73"/>
    <mergeCell ref="B69:D69"/>
    <mergeCell ref="F69:H69"/>
    <mergeCell ref="B28:K28"/>
    <mergeCell ref="H38:J38"/>
    <mergeCell ref="H41:J41"/>
    <mergeCell ref="H42:J42"/>
    <mergeCell ref="H47:J47"/>
    <mergeCell ref="H49:J49"/>
    <mergeCell ref="H52:J52"/>
    <mergeCell ref="H56:J56"/>
    <mergeCell ref="H59:J59"/>
    <mergeCell ref="H60:J60"/>
    <mergeCell ref="H63:J63"/>
    <mergeCell ref="B27:K27"/>
    <mergeCell ref="B2:I2"/>
    <mergeCell ref="B4:I4"/>
    <mergeCell ref="F11:I11"/>
    <mergeCell ref="F13:I13"/>
    <mergeCell ref="F14:I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FF56B-B336-4E63-831C-3FFD297E9F62}">
  <dimension ref="B2:K150"/>
  <sheetViews>
    <sheetView workbookViewId="0" topLeftCell="A92">
      <selection activeCell="H154" sqref="H154"/>
    </sheetView>
  </sheetViews>
  <sheetFormatPr defaultColWidth="11.421875" defaultRowHeight="15"/>
  <cols>
    <col min="1" max="1" width="1.8515625" style="165" customWidth="1"/>
    <col min="2" max="2" width="15.421875" style="165" customWidth="1"/>
    <col min="3" max="3" width="15.140625" style="165" customWidth="1"/>
    <col min="4" max="4" width="15.7109375" style="165" customWidth="1"/>
    <col min="5" max="5" width="11.28125" style="165" customWidth="1"/>
    <col min="6" max="6" width="11.421875" style="165" hidden="1" customWidth="1"/>
    <col min="7" max="9" width="18.00390625" style="165" customWidth="1"/>
    <col min="10" max="10" width="11.421875" style="165" hidden="1" customWidth="1"/>
    <col min="11" max="11" width="25.421875" style="165" customWidth="1"/>
    <col min="12" max="256" width="9.140625" style="165" customWidth="1"/>
    <col min="257" max="257" width="1.8515625" style="165" customWidth="1"/>
    <col min="258" max="258" width="15.421875" style="165" customWidth="1"/>
    <col min="259" max="259" width="15.140625" style="165" customWidth="1"/>
    <col min="260" max="260" width="15.7109375" style="165" customWidth="1"/>
    <col min="261" max="261" width="11.28125" style="165" customWidth="1"/>
    <col min="262" max="262" width="11.421875" style="165" hidden="1" customWidth="1"/>
    <col min="263" max="265" width="18.00390625" style="165" customWidth="1"/>
    <col min="266" max="266" width="11.421875" style="165" hidden="1" customWidth="1"/>
    <col min="267" max="267" width="1.8515625" style="165" customWidth="1"/>
    <col min="268" max="512" width="9.140625" style="165" customWidth="1"/>
    <col min="513" max="513" width="1.8515625" style="165" customWidth="1"/>
    <col min="514" max="514" width="15.421875" style="165" customWidth="1"/>
    <col min="515" max="515" width="15.140625" style="165" customWidth="1"/>
    <col min="516" max="516" width="15.7109375" style="165" customWidth="1"/>
    <col min="517" max="517" width="11.28125" style="165" customWidth="1"/>
    <col min="518" max="518" width="11.421875" style="165" hidden="1" customWidth="1"/>
    <col min="519" max="521" width="18.00390625" style="165" customWidth="1"/>
    <col min="522" max="522" width="11.421875" style="165" hidden="1" customWidth="1"/>
    <col min="523" max="523" width="1.8515625" style="165" customWidth="1"/>
    <col min="524" max="768" width="9.140625" style="165" customWidth="1"/>
    <col min="769" max="769" width="1.8515625" style="165" customWidth="1"/>
    <col min="770" max="770" width="15.421875" style="165" customWidth="1"/>
    <col min="771" max="771" width="15.140625" style="165" customWidth="1"/>
    <col min="772" max="772" width="15.7109375" style="165" customWidth="1"/>
    <col min="773" max="773" width="11.28125" style="165" customWidth="1"/>
    <col min="774" max="774" width="11.421875" style="165" hidden="1" customWidth="1"/>
    <col min="775" max="777" width="18.00390625" style="165" customWidth="1"/>
    <col min="778" max="778" width="11.421875" style="165" hidden="1" customWidth="1"/>
    <col min="779" max="779" width="1.8515625" style="165" customWidth="1"/>
    <col min="780" max="1024" width="9.140625" style="165" customWidth="1"/>
    <col min="1025" max="1025" width="1.8515625" style="165" customWidth="1"/>
    <col min="1026" max="1026" width="15.421875" style="165" customWidth="1"/>
    <col min="1027" max="1027" width="15.140625" style="165" customWidth="1"/>
    <col min="1028" max="1028" width="15.7109375" style="165" customWidth="1"/>
    <col min="1029" max="1029" width="11.28125" style="165" customWidth="1"/>
    <col min="1030" max="1030" width="11.421875" style="165" hidden="1" customWidth="1"/>
    <col min="1031" max="1033" width="18.00390625" style="165" customWidth="1"/>
    <col min="1034" max="1034" width="11.421875" style="165" hidden="1" customWidth="1"/>
    <col min="1035" max="1035" width="1.8515625" style="165" customWidth="1"/>
    <col min="1036" max="1280" width="9.140625" style="165" customWidth="1"/>
    <col min="1281" max="1281" width="1.8515625" style="165" customWidth="1"/>
    <col min="1282" max="1282" width="15.421875" style="165" customWidth="1"/>
    <col min="1283" max="1283" width="15.140625" style="165" customWidth="1"/>
    <col min="1284" max="1284" width="15.7109375" style="165" customWidth="1"/>
    <col min="1285" max="1285" width="11.28125" style="165" customWidth="1"/>
    <col min="1286" max="1286" width="11.421875" style="165" hidden="1" customWidth="1"/>
    <col min="1287" max="1289" width="18.00390625" style="165" customWidth="1"/>
    <col min="1290" max="1290" width="11.421875" style="165" hidden="1" customWidth="1"/>
    <col min="1291" max="1291" width="1.8515625" style="165" customWidth="1"/>
    <col min="1292" max="1536" width="9.140625" style="165" customWidth="1"/>
    <col min="1537" max="1537" width="1.8515625" style="165" customWidth="1"/>
    <col min="1538" max="1538" width="15.421875" style="165" customWidth="1"/>
    <col min="1539" max="1539" width="15.140625" style="165" customWidth="1"/>
    <col min="1540" max="1540" width="15.7109375" style="165" customWidth="1"/>
    <col min="1541" max="1541" width="11.28125" style="165" customWidth="1"/>
    <col min="1542" max="1542" width="11.421875" style="165" hidden="1" customWidth="1"/>
    <col min="1543" max="1545" width="18.00390625" style="165" customWidth="1"/>
    <col min="1546" max="1546" width="11.421875" style="165" hidden="1" customWidth="1"/>
    <col min="1547" max="1547" width="1.8515625" style="165" customWidth="1"/>
    <col min="1548" max="1792" width="9.140625" style="165" customWidth="1"/>
    <col min="1793" max="1793" width="1.8515625" style="165" customWidth="1"/>
    <col min="1794" max="1794" width="15.421875" style="165" customWidth="1"/>
    <col min="1795" max="1795" width="15.140625" style="165" customWidth="1"/>
    <col min="1796" max="1796" width="15.7109375" style="165" customWidth="1"/>
    <col min="1797" max="1797" width="11.28125" style="165" customWidth="1"/>
    <col min="1798" max="1798" width="11.421875" style="165" hidden="1" customWidth="1"/>
    <col min="1799" max="1801" width="18.00390625" style="165" customWidth="1"/>
    <col min="1802" max="1802" width="11.421875" style="165" hidden="1" customWidth="1"/>
    <col min="1803" max="1803" width="1.8515625" style="165" customWidth="1"/>
    <col min="1804" max="2048" width="9.140625" style="165" customWidth="1"/>
    <col min="2049" max="2049" width="1.8515625" style="165" customWidth="1"/>
    <col min="2050" max="2050" width="15.421875" style="165" customWidth="1"/>
    <col min="2051" max="2051" width="15.140625" style="165" customWidth="1"/>
    <col min="2052" max="2052" width="15.7109375" style="165" customWidth="1"/>
    <col min="2053" max="2053" width="11.28125" style="165" customWidth="1"/>
    <col min="2054" max="2054" width="11.421875" style="165" hidden="1" customWidth="1"/>
    <col min="2055" max="2057" width="18.00390625" style="165" customWidth="1"/>
    <col min="2058" max="2058" width="11.421875" style="165" hidden="1" customWidth="1"/>
    <col min="2059" max="2059" width="1.8515625" style="165" customWidth="1"/>
    <col min="2060" max="2304" width="9.140625" style="165" customWidth="1"/>
    <col min="2305" max="2305" width="1.8515625" style="165" customWidth="1"/>
    <col min="2306" max="2306" width="15.421875" style="165" customWidth="1"/>
    <col min="2307" max="2307" width="15.140625" style="165" customWidth="1"/>
    <col min="2308" max="2308" width="15.7109375" style="165" customWidth="1"/>
    <col min="2309" max="2309" width="11.28125" style="165" customWidth="1"/>
    <col min="2310" max="2310" width="11.421875" style="165" hidden="1" customWidth="1"/>
    <col min="2311" max="2313" width="18.00390625" style="165" customWidth="1"/>
    <col min="2314" max="2314" width="11.421875" style="165" hidden="1" customWidth="1"/>
    <col min="2315" max="2315" width="1.8515625" style="165" customWidth="1"/>
    <col min="2316" max="2560" width="9.140625" style="165" customWidth="1"/>
    <col min="2561" max="2561" width="1.8515625" style="165" customWidth="1"/>
    <col min="2562" max="2562" width="15.421875" style="165" customWidth="1"/>
    <col min="2563" max="2563" width="15.140625" style="165" customWidth="1"/>
    <col min="2564" max="2564" width="15.7109375" style="165" customWidth="1"/>
    <col min="2565" max="2565" width="11.28125" style="165" customWidth="1"/>
    <col min="2566" max="2566" width="11.421875" style="165" hidden="1" customWidth="1"/>
    <col min="2567" max="2569" width="18.00390625" style="165" customWidth="1"/>
    <col min="2570" max="2570" width="11.421875" style="165" hidden="1" customWidth="1"/>
    <col min="2571" max="2571" width="1.8515625" style="165" customWidth="1"/>
    <col min="2572" max="2816" width="9.140625" style="165" customWidth="1"/>
    <col min="2817" max="2817" width="1.8515625" style="165" customWidth="1"/>
    <col min="2818" max="2818" width="15.421875" style="165" customWidth="1"/>
    <col min="2819" max="2819" width="15.140625" style="165" customWidth="1"/>
    <col min="2820" max="2820" width="15.7109375" style="165" customWidth="1"/>
    <col min="2821" max="2821" width="11.28125" style="165" customWidth="1"/>
    <col min="2822" max="2822" width="11.421875" style="165" hidden="1" customWidth="1"/>
    <col min="2823" max="2825" width="18.00390625" style="165" customWidth="1"/>
    <col min="2826" max="2826" width="11.421875" style="165" hidden="1" customWidth="1"/>
    <col min="2827" max="2827" width="1.8515625" style="165" customWidth="1"/>
    <col min="2828" max="3072" width="9.140625" style="165" customWidth="1"/>
    <col min="3073" max="3073" width="1.8515625" style="165" customWidth="1"/>
    <col min="3074" max="3074" width="15.421875" style="165" customWidth="1"/>
    <col min="3075" max="3075" width="15.140625" style="165" customWidth="1"/>
    <col min="3076" max="3076" width="15.7109375" style="165" customWidth="1"/>
    <col min="3077" max="3077" width="11.28125" style="165" customWidth="1"/>
    <col min="3078" max="3078" width="11.421875" style="165" hidden="1" customWidth="1"/>
    <col min="3079" max="3081" width="18.00390625" style="165" customWidth="1"/>
    <col min="3082" max="3082" width="11.421875" style="165" hidden="1" customWidth="1"/>
    <col min="3083" max="3083" width="1.8515625" style="165" customWidth="1"/>
    <col min="3084" max="3328" width="9.140625" style="165" customWidth="1"/>
    <col min="3329" max="3329" width="1.8515625" style="165" customWidth="1"/>
    <col min="3330" max="3330" width="15.421875" style="165" customWidth="1"/>
    <col min="3331" max="3331" width="15.140625" style="165" customWidth="1"/>
    <col min="3332" max="3332" width="15.7109375" style="165" customWidth="1"/>
    <col min="3333" max="3333" width="11.28125" style="165" customWidth="1"/>
    <col min="3334" max="3334" width="11.421875" style="165" hidden="1" customWidth="1"/>
    <col min="3335" max="3337" width="18.00390625" style="165" customWidth="1"/>
    <col min="3338" max="3338" width="11.421875" style="165" hidden="1" customWidth="1"/>
    <col min="3339" max="3339" width="1.8515625" style="165" customWidth="1"/>
    <col min="3340" max="3584" width="9.140625" style="165" customWidth="1"/>
    <col min="3585" max="3585" width="1.8515625" style="165" customWidth="1"/>
    <col min="3586" max="3586" width="15.421875" style="165" customWidth="1"/>
    <col min="3587" max="3587" width="15.140625" style="165" customWidth="1"/>
    <col min="3588" max="3588" width="15.7109375" style="165" customWidth="1"/>
    <col min="3589" max="3589" width="11.28125" style="165" customWidth="1"/>
    <col min="3590" max="3590" width="11.421875" style="165" hidden="1" customWidth="1"/>
    <col min="3591" max="3593" width="18.00390625" style="165" customWidth="1"/>
    <col min="3594" max="3594" width="11.421875" style="165" hidden="1" customWidth="1"/>
    <col min="3595" max="3595" width="1.8515625" style="165" customWidth="1"/>
    <col min="3596" max="3840" width="9.140625" style="165" customWidth="1"/>
    <col min="3841" max="3841" width="1.8515625" style="165" customWidth="1"/>
    <col min="3842" max="3842" width="15.421875" style="165" customWidth="1"/>
    <col min="3843" max="3843" width="15.140625" style="165" customWidth="1"/>
    <col min="3844" max="3844" width="15.7109375" style="165" customWidth="1"/>
    <col min="3845" max="3845" width="11.28125" style="165" customWidth="1"/>
    <col min="3846" max="3846" width="11.421875" style="165" hidden="1" customWidth="1"/>
    <col min="3847" max="3849" width="18.00390625" style="165" customWidth="1"/>
    <col min="3850" max="3850" width="11.421875" style="165" hidden="1" customWidth="1"/>
    <col min="3851" max="3851" width="1.8515625" style="165" customWidth="1"/>
    <col min="3852" max="4096" width="9.140625" style="165" customWidth="1"/>
    <col min="4097" max="4097" width="1.8515625" style="165" customWidth="1"/>
    <col min="4098" max="4098" width="15.421875" style="165" customWidth="1"/>
    <col min="4099" max="4099" width="15.140625" style="165" customWidth="1"/>
    <col min="4100" max="4100" width="15.7109375" style="165" customWidth="1"/>
    <col min="4101" max="4101" width="11.28125" style="165" customWidth="1"/>
    <col min="4102" max="4102" width="11.421875" style="165" hidden="1" customWidth="1"/>
    <col min="4103" max="4105" width="18.00390625" style="165" customWidth="1"/>
    <col min="4106" max="4106" width="11.421875" style="165" hidden="1" customWidth="1"/>
    <col min="4107" max="4107" width="1.8515625" style="165" customWidth="1"/>
    <col min="4108" max="4352" width="9.140625" style="165" customWidth="1"/>
    <col min="4353" max="4353" width="1.8515625" style="165" customWidth="1"/>
    <col min="4354" max="4354" width="15.421875" style="165" customWidth="1"/>
    <col min="4355" max="4355" width="15.140625" style="165" customWidth="1"/>
    <col min="4356" max="4356" width="15.7109375" style="165" customWidth="1"/>
    <col min="4357" max="4357" width="11.28125" style="165" customWidth="1"/>
    <col min="4358" max="4358" width="11.421875" style="165" hidden="1" customWidth="1"/>
    <col min="4359" max="4361" width="18.00390625" style="165" customWidth="1"/>
    <col min="4362" max="4362" width="11.421875" style="165" hidden="1" customWidth="1"/>
    <col min="4363" max="4363" width="1.8515625" style="165" customWidth="1"/>
    <col min="4364" max="4608" width="9.140625" style="165" customWidth="1"/>
    <col min="4609" max="4609" width="1.8515625" style="165" customWidth="1"/>
    <col min="4610" max="4610" width="15.421875" style="165" customWidth="1"/>
    <col min="4611" max="4611" width="15.140625" style="165" customWidth="1"/>
    <col min="4612" max="4612" width="15.7109375" style="165" customWidth="1"/>
    <col min="4613" max="4613" width="11.28125" style="165" customWidth="1"/>
    <col min="4614" max="4614" width="11.421875" style="165" hidden="1" customWidth="1"/>
    <col min="4615" max="4617" width="18.00390625" style="165" customWidth="1"/>
    <col min="4618" max="4618" width="11.421875" style="165" hidden="1" customWidth="1"/>
    <col min="4619" max="4619" width="1.8515625" style="165" customWidth="1"/>
    <col min="4620" max="4864" width="9.140625" style="165" customWidth="1"/>
    <col min="4865" max="4865" width="1.8515625" style="165" customWidth="1"/>
    <col min="4866" max="4866" width="15.421875" style="165" customWidth="1"/>
    <col min="4867" max="4867" width="15.140625" style="165" customWidth="1"/>
    <col min="4868" max="4868" width="15.7109375" style="165" customWidth="1"/>
    <col min="4869" max="4869" width="11.28125" style="165" customWidth="1"/>
    <col min="4870" max="4870" width="11.421875" style="165" hidden="1" customWidth="1"/>
    <col min="4871" max="4873" width="18.00390625" style="165" customWidth="1"/>
    <col min="4874" max="4874" width="11.421875" style="165" hidden="1" customWidth="1"/>
    <col min="4875" max="4875" width="1.8515625" style="165" customWidth="1"/>
    <col min="4876" max="5120" width="9.140625" style="165" customWidth="1"/>
    <col min="5121" max="5121" width="1.8515625" style="165" customWidth="1"/>
    <col min="5122" max="5122" width="15.421875" style="165" customWidth="1"/>
    <col min="5123" max="5123" width="15.140625" style="165" customWidth="1"/>
    <col min="5124" max="5124" width="15.7109375" style="165" customWidth="1"/>
    <col min="5125" max="5125" width="11.28125" style="165" customWidth="1"/>
    <col min="5126" max="5126" width="11.421875" style="165" hidden="1" customWidth="1"/>
    <col min="5127" max="5129" width="18.00390625" style="165" customWidth="1"/>
    <col min="5130" max="5130" width="11.421875" style="165" hidden="1" customWidth="1"/>
    <col min="5131" max="5131" width="1.8515625" style="165" customWidth="1"/>
    <col min="5132" max="5376" width="9.140625" style="165" customWidth="1"/>
    <col min="5377" max="5377" width="1.8515625" style="165" customWidth="1"/>
    <col min="5378" max="5378" width="15.421875" style="165" customWidth="1"/>
    <col min="5379" max="5379" width="15.140625" style="165" customWidth="1"/>
    <col min="5380" max="5380" width="15.7109375" style="165" customWidth="1"/>
    <col min="5381" max="5381" width="11.28125" style="165" customWidth="1"/>
    <col min="5382" max="5382" width="11.421875" style="165" hidden="1" customWidth="1"/>
    <col min="5383" max="5385" width="18.00390625" style="165" customWidth="1"/>
    <col min="5386" max="5386" width="11.421875" style="165" hidden="1" customWidth="1"/>
    <col min="5387" max="5387" width="1.8515625" style="165" customWidth="1"/>
    <col min="5388" max="5632" width="9.140625" style="165" customWidth="1"/>
    <col min="5633" max="5633" width="1.8515625" style="165" customWidth="1"/>
    <col min="5634" max="5634" width="15.421875" style="165" customWidth="1"/>
    <col min="5635" max="5635" width="15.140625" style="165" customWidth="1"/>
    <col min="5636" max="5636" width="15.7109375" style="165" customWidth="1"/>
    <col min="5637" max="5637" width="11.28125" style="165" customWidth="1"/>
    <col min="5638" max="5638" width="11.421875" style="165" hidden="1" customWidth="1"/>
    <col min="5639" max="5641" width="18.00390625" style="165" customWidth="1"/>
    <col min="5642" max="5642" width="11.421875" style="165" hidden="1" customWidth="1"/>
    <col min="5643" max="5643" width="1.8515625" style="165" customWidth="1"/>
    <col min="5644" max="5888" width="9.140625" style="165" customWidth="1"/>
    <col min="5889" max="5889" width="1.8515625" style="165" customWidth="1"/>
    <col min="5890" max="5890" width="15.421875" style="165" customWidth="1"/>
    <col min="5891" max="5891" width="15.140625" style="165" customWidth="1"/>
    <col min="5892" max="5892" width="15.7109375" style="165" customWidth="1"/>
    <col min="5893" max="5893" width="11.28125" style="165" customWidth="1"/>
    <col min="5894" max="5894" width="11.421875" style="165" hidden="1" customWidth="1"/>
    <col min="5895" max="5897" width="18.00390625" style="165" customWidth="1"/>
    <col min="5898" max="5898" width="11.421875" style="165" hidden="1" customWidth="1"/>
    <col min="5899" max="5899" width="1.8515625" style="165" customWidth="1"/>
    <col min="5900" max="6144" width="9.140625" style="165" customWidth="1"/>
    <col min="6145" max="6145" width="1.8515625" style="165" customWidth="1"/>
    <col min="6146" max="6146" width="15.421875" style="165" customWidth="1"/>
    <col min="6147" max="6147" width="15.140625" style="165" customWidth="1"/>
    <col min="6148" max="6148" width="15.7109375" style="165" customWidth="1"/>
    <col min="6149" max="6149" width="11.28125" style="165" customWidth="1"/>
    <col min="6150" max="6150" width="11.421875" style="165" hidden="1" customWidth="1"/>
    <col min="6151" max="6153" width="18.00390625" style="165" customWidth="1"/>
    <col min="6154" max="6154" width="11.421875" style="165" hidden="1" customWidth="1"/>
    <col min="6155" max="6155" width="1.8515625" style="165" customWidth="1"/>
    <col min="6156" max="6400" width="9.140625" style="165" customWidth="1"/>
    <col min="6401" max="6401" width="1.8515625" style="165" customWidth="1"/>
    <col min="6402" max="6402" width="15.421875" style="165" customWidth="1"/>
    <col min="6403" max="6403" width="15.140625" style="165" customWidth="1"/>
    <col min="6404" max="6404" width="15.7109375" style="165" customWidth="1"/>
    <col min="6405" max="6405" width="11.28125" style="165" customWidth="1"/>
    <col min="6406" max="6406" width="11.421875" style="165" hidden="1" customWidth="1"/>
    <col min="6407" max="6409" width="18.00390625" style="165" customWidth="1"/>
    <col min="6410" max="6410" width="11.421875" style="165" hidden="1" customWidth="1"/>
    <col min="6411" max="6411" width="1.8515625" style="165" customWidth="1"/>
    <col min="6412" max="6656" width="9.140625" style="165" customWidth="1"/>
    <col min="6657" max="6657" width="1.8515625" style="165" customWidth="1"/>
    <col min="6658" max="6658" width="15.421875" style="165" customWidth="1"/>
    <col min="6659" max="6659" width="15.140625" style="165" customWidth="1"/>
    <col min="6660" max="6660" width="15.7109375" style="165" customWidth="1"/>
    <col min="6661" max="6661" width="11.28125" style="165" customWidth="1"/>
    <col min="6662" max="6662" width="11.421875" style="165" hidden="1" customWidth="1"/>
    <col min="6663" max="6665" width="18.00390625" style="165" customWidth="1"/>
    <col min="6666" max="6666" width="11.421875" style="165" hidden="1" customWidth="1"/>
    <col min="6667" max="6667" width="1.8515625" style="165" customWidth="1"/>
    <col min="6668" max="6912" width="9.140625" style="165" customWidth="1"/>
    <col min="6913" max="6913" width="1.8515625" style="165" customWidth="1"/>
    <col min="6914" max="6914" width="15.421875" style="165" customWidth="1"/>
    <col min="6915" max="6915" width="15.140625" style="165" customWidth="1"/>
    <col min="6916" max="6916" width="15.7109375" style="165" customWidth="1"/>
    <col min="6917" max="6917" width="11.28125" style="165" customWidth="1"/>
    <col min="6918" max="6918" width="11.421875" style="165" hidden="1" customWidth="1"/>
    <col min="6919" max="6921" width="18.00390625" style="165" customWidth="1"/>
    <col min="6922" max="6922" width="11.421875" style="165" hidden="1" customWidth="1"/>
    <col min="6923" max="6923" width="1.8515625" style="165" customWidth="1"/>
    <col min="6924" max="7168" width="9.140625" style="165" customWidth="1"/>
    <col min="7169" max="7169" width="1.8515625" style="165" customWidth="1"/>
    <col min="7170" max="7170" width="15.421875" style="165" customWidth="1"/>
    <col min="7171" max="7171" width="15.140625" style="165" customWidth="1"/>
    <col min="7172" max="7172" width="15.7109375" style="165" customWidth="1"/>
    <col min="7173" max="7173" width="11.28125" style="165" customWidth="1"/>
    <col min="7174" max="7174" width="11.421875" style="165" hidden="1" customWidth="1"/>
    <col min="7175" max="7177" width="18.00390625" style="165" customWidth="1"/>
    <col min="7178" max="7178" width="11.421875" style="165" hidden="1" customWidth="1"/>
    <col min="7179" max="7179" width="1.8515625" style="165" customWidth="1"/>
    <col min="7180" max="7424" width="9.140625" style="165" customWidth="1"/>
    <col min="7425" max="7425" width="1.8515625" style="165" customWidth="1"/>
    <col min="7426" max="7426" width="15.421875" style="165" customWidth="1"/>
    <col min="7427" max="7427" width="15.140625" style="165" customWidth="1"/>
    <col min="7428" max="7428" width="15.7109375" style="165" customWidth="1"/>
    <col min="7429" max="7429" width="11.28125" style="165" customWidth="1"/>
    <col min="7430" max="7430" width="11.421875" style="165" hidden="1" customWidth="1"/>
    <col min="7431" max="7433" width="18.00390625" style="165" customWidth="1"/>
    <col min="7434" max="7434" width="11.421875" style="165" hidden="1" customWidth="1"/>
    <col min="7435" max="7435" width="1.8515625" style="165" customWidth="1"/>
    <col min="7436" max="7680" width="9.140625" style="165" customWidth="1"/>
    <col min="7681" max="7681" width="1.8515625" style="165" customWidth="1"/>
    <col min="7682" max="7682" width="15.421875" style="165" customWidth="1"/>
    <col min="7683" max="7683" width="15.140625" style="165" customWidth="1"/>
    <col min="7684" max="7684" width="15.7109375" style="165" customWidth="1"/>
    <col min="7685" max="7685" width="11.28125" style="165" customWidth="1"/>
    <col min="7686" max="7686" width="11.421875" style="165" hidden="1" customWidth="1"/>
    <col min="7687" max="7689" width="18.00390625" style="165" customWidth="1"/>
    <col min="7690" max="7690" width="11.421875" style="165" hidden="1" customWidth="1"/>
    <col min="7691" max="7691" width="1.8515625" style="165" customWidth="1"/>
    <col min="7692" max="7936" width="9.140625" style="165" customWidth="1"/>
    <col min="7937" max="7937" width="1.8515625" style="165" customWidth="1"/>
    <col min="7938" max="7938" width="15.421875" style="165" customWidth="1"/>
    <col min="7939" max="7939" width="15.140625" style="165" customWidth="1"/>
    <col min="7940" max="7940" width="15.7109375" style="165" customWidth="1"/>
    <col min="7941" max="7941" width="11.28125" style="165" customWidth="1"/>
    <col min="7942" max="7942" width="11.421875" style="165" hidden="1" customWidth="1"/>
    <col min="7943" max="7945" width="18.00390625" style="165" customWidth="1"/>
    <col min="7946" max="7946" width="11.421875" style="165" hidden="1" customWidth="1"/>
    <col min="7947" max="7947" width="1.8515625" style="165" customWidth="1"/>
    <col min="7948" max="8192" width="9.140625" style="165" customWidth="1"/>
    <col min="8193" max="8193" width="1.8515625" style="165" customWidth="1"/>
    <col min="8194" max="8194" width="15.421875" style="165" customWidth="1"/>
    <col min="8195" max="8195" width="15.140625" style="165" customWidth="1"/>
    <col min="8196" max="8196" width="15.7109375" style="165" customWidth="1"/>
    <col min="8197" max="8197" width="11.28125" style="165" customWidth="1"/>
    <col min="8198" max="8198" width="11.421875" style="165" hidden="1" customWidth="1"/>
    <col min="8199" max="8201" width="18.00390625" style="165" customWidth="1"/>
    <col min="8202" max="8202" width="11.421875" style="165" hidden="1" customWidth="1"/>
    <col min="8203" max="8203" width="1.8515625" style="165" customWidth="1"/>
    <col min="8204" max="8448" width="9.140625" style="165" customWidth="1"/>
    <col min="8449" max="8449" width="1.8515625" style="165" customWidth="1"/>
    <col min="8450" max="8450" width="15.421875" style="165" customWidth="1"/>
    <col min="8451" max="8451" width="15.140625" style="165" customWidth="1"/>
    <col min="8452" max="8452" width="15.7109375" style="165" customWidth="1"/>
    <col min="8453" max="8453" width="11.28125" style="165" customWidth="1"/>
    <col min="8454" max="8454" width="11.421875" style="165" hidden="1" customWidth="1"/>
    <col min="8455" max="8457" width="18.00390625" style="165" customWidth="1"/>
    <col min="8458" max="8458" width="11.421875" style="165" hidden="1" customWidth="1"/>
    <col min="8459" max="8459" width="1.8515625" style="165" customWidth="1"/>
    <col min="8460" max="8704" width="9.140625" style="165" customWidth="1"/>
    <col min="8705" max="8705" width="1.8515625" style="165" customWidth="1"/>
    <col min="8706" max="8706" width="15.421875" style="165" customWidth="1"/>
    <col min="8707" max="8707" width="15.140625" style="165" customWidth="1"/>
    <col min="8708" max="8708" width="15.7109375" style="165" customWidth="1"/>
    <col min="8709" max="8709" width="11.28125" style="165" customWidth="1"/>
    <col min="8710" max="8710" width="11.421875" style="165" hidden="1" customWidth="1"/>
    <col min="8711" max="8713" width="18.00390625" style="165" customWidth="1"/>
    <col min="8714" max="8714" width="11.421875" style="165" hidden="1" customWidth="1"/>
    <col min="8715" max="8715" width="1.8515625" style="165" customWidth="1"/>
    <col min="8716" max="8960" width="9.140625" style="165" customWidth="1"/>
    <col min="8961" max="8961" width="1.8515625" style="165" customWidth="1"/>
    <col min="8962" max="8962" width="15.421875" style="165" customWidth="1"/>
    <col min="8963" max="8963" width="15.140625" style="165" customWidth="1"/>
    <col min="8964" max="8964" width="15.7109375" style="165" customWidth="1"/>
    <col min="8965" max="8965" width="11.28125" style="165" customWidth="1"/>
    <col min="8966" max="8966" width="11.421875" style="165" hidden="1" customWidth="1"/>
    <col min="8967" max="8969" width="18.00390625" style="165" customWidth="1"/>
    <col min="8970" max="8970" width="11.421875" style="165" hidden="1" customWidth="1"/>
    <col min="8971" max="8971" width="1.8515625" style="165" customWidth="1"/>
    <col min="8972" max="9216" width="9.140625" style="165" customWidth="1"/>
    <col min="9217" max="9217" width="1.8515625" style="165" customWidth="1"/>
    <col min="9218" max="9218" width="15.421875" style="165" customWidth="1"/>
    <col min="9219" max="9219" width="15.140625" style="165" customWidth="1"/>
    <col min="9220" max="9220" width="15.7109375" style="165" customWidth="1"/>
    <col min="9221" max="9221" width="11.28125" style="165" customWidth="1"/>
    <col min="9222" max="9222" width="11.421875" style="165" hidden="1" customWidth="1"/>
    <col min="9223" max="9225" width="18.00390625" style="165" customWidth="1"/>
    <col min="9226" max="9226" width="11.421875" style="165" hidden="1" customWidth="1"/>
    <col min="9227" max="9227" width="1.8515625" style="165" customWidth="1"/>
    <col min="9228" max="9472" width="9.140625" style="165" customWidth="1"/>
    <col min="9473" max="9473" width="1.8515625" style="165" customWidth="1"/>
    <col min="9474" max="9474" width="15.421875" style="165" customWidth="1"/>
    <col min="9475" max="9475" width="15.140625" style="165" customWidth="1"/>
    <col min="9476" max="9476" width="15.7109375" style="165" customWidth="1"/>
    <col min="9477" max="9477" width="11.28125" style="165" customWidth="1"/>
    <col min="9478" max="9478" width="11.421875" style="165" hidden="1" customWidth="1"/>
    <col min="9479" max="9481" width="18.00390625" style="165" customWidth="1"/>
    <col min="9482" max="9482" width="11.421875" style="165" hidden="1" customWidth="1"/>
    <col min="9483" max="9483" width="1.8515625" style="165" customWidth="1"/>
    <col min="9484" max="9728" width="9.140625" style="165" customWidth="1"/>
    <col min="9729" max="9729" width="1.8515625" style="165" customWidth="1"/>
    <col min="9730" max="9730" width="15.421875" style="165" customWidth="1"/>
    <col min="9731" max="9731" width="15.140625" style="165" customWidth="1"/>
    <col min="9732" max="9732" width="15.7109375" style="165" customWidth="1"/>
    <col min="9733" max="9733" width="11.28125" style="165" customWidth="1"/>
    <col min="9734" max="9734" width="11.421875" style="165" hidden="1" customWidth="1"/>
    <col min="9735" max="9737" width="18.00390625" style="165" customWidth="1"/>
    <col min="9738" max="9738" width="11.421875" style="165" hidden="1" customWidth="1"/>
    <col min="9739" max="9739" width="1.8515625" style="165" customWidth="1"/>
    <col min="9740" max="9984" width="9.140625" style="165" customWidth="1"/>
    <col min="9985" max="9985" width="1.8515625" style="165" customWidth="1"/>
    <col min="9986" max="9986" width="15.421875" style="165" customWidth="1"/>
    <col min="9987" max="9987" width="15.140625" style="165" customWidth="1"/>
    <col min="9988" max="9988" width="15.7109375" style="165" customWidth="1"/>
    <col min="9989" max="9989" width="11.28125" style="165" customWidth="1"/>
    <col min="9990" max="9990" width="11.421875" style="165" hidden="1" customWidth="1"/>
    <col min="9991" max="9993" width="18.00390625" style="165" customWidth="1"/>
    <col min="9994" max="9994" width="11.421875" style="165" hidden="1" customWidth="1"/>
    <col min="9995" max="9995" width="1.8515625" style="165" customWidth="1"/>
    <col min="9996" max="10240" width="9.140625" style="165" customWidth="1"/>
    <col min="10241" max="10241" width="1.8515625" style="165" customWidth="1"/>
    <col min="10242" max="10242" width="15.421875" style="165" customWidth="1"/>
    <col min="10243" max="10243" width="15.140625" style="165" customWidth="1"/>
    <col min="10244" max="10244" width="15.7109375" style="165" customWidth="1"/>
    <col min="10245" max="10245" width="11.28125" style="165" customWidth="1"/>
    <col min="10246" max="10246" width="11.421875" style="165" hidden="1" customWidth="1"/>
    <col min="10247" max="10249" width="18.00390625" style="165" customWidth="1"/>
    <col min="10250" max="10250" width="11.421875" style="165" hidden="1" customWidth="1"/>
    <col min="10251" max="10251" width="1.8515625" style="165" customWidth="1"/>
    <col min="10252" max="10496" width="9.140625" style="165" customWidth="1"/>
    <col min="10497" max="10497" width="1.8515625" style="165" customWidth="1"/>
    <col min="10498" max="10498" width="15.421875" style="165" customWidth="1"/>
    <col min="10499" max="10499" width="15.140625" style="165" customWidth="1"/>
    <col min="10500" max="10500" width="15.7109375" style="165" customWidth="1"/>
    <col min="10501" max="10501" width="11.28125" style="165" customWidth="1"/>
    <col min="10502" max="10502" width="11.421875" style="165" hidden="1" customWidth="1"/>
    <col min="10503" max="10505" width="18.00390625" style="165" customWidth="1"/>
    <col min="10506" max="10506" width="11.421875" style="165" hidden="1" customWidth="1"/>
    <col min="10507" max="10507" width="1.8515625" style="165" customWidth="1"/>
    <col min="10508" max="10752" width="9.140625" style="165" customWidth="1"/>
    <col min="10753" max="10753" width="1.8515625" style="165" customWidth="1"/>
    <col min="10754" max="10754" width="15.421875" style="165" customWidth="1"/>
    <col min="10755" max="10755" width="15.140625" style="165" customWidth="1"/>
    <col min="10756" max="10756" width="15.7109375" style="165" customWidth="1"/>
    <col min="10757" max="10757" width="11.28125" style="165" customWidth="1"/>
    <col min="10758" max="10758" width="11.421875" style="165" hidden="1" customWidth="1"/>
    <col min="10759" max="10761" width="18.00390625" style="165" customWidth="1"/>
    <col min="10762" max="10762" width="11.421875" style="165" hidden="1" customWidth="1"/>
    <col min="10763" max="10763" width="1.8515625" style="165" customWidth="1"/>
    <col min="10764" max="11008" width="9.140625" style="165" customWidth="1"/>
    <col min="11009" max="11009" width="1.8515625" style="165" customWidth="1"/>
    <col min="11010" max="11010" width="15.421875" style="165" customWidth="1"/>
    <col min="11011" max="11011" width="15.140625" style="165" customWidth="1"/>
    <col min="11012" max="11012" width="15.7109375" style="165" customWidth="1"/>
    <col min="11013" max="11013" width="11.28125" style="165" customWidth="1"/>
    <col min="11014" max="11014" width="11.421875" style="165" hidden="1" customWidth="1"/>
    <col min="11015" max="11017" width="18.00390625" style="165" customWidth="1"/>
    <col min="11018" max="11018" width="11.421875" style="165" hidden="1" customWidth="1"/>
    <col min="11019" max="11019" width="1.8515625" style="165" customWidth="1"/>
    <col min="11020" max="11264" width="9.140625" style="165" customWidth="1"/>
    <col min="11265" max="11265" width="1.8515625" style="165" customWidth="1"/>
    <col min="11266" max="11266" width="15.421875" style="165" customWidth="1"/>
    <col min="11267" max="11267" width="15.140625" style="165" customWidth="1"/>
    <col min="11268" max="11268" width="15.7109375" style="165" customWidth="1"/>
    <col min="11269" max="11269" width="11.28125" style="165" customWidth="1"/>
    <col min="11270" max="11270" width="11.421875" style="165" hidden="1" customWidth="1"/>
    <col min="11271" max="11273" width="18.00390625" style="165" customWidth="1"/>
    <col min="11274" max="11274" width="11.421875" style="165" hidden="1" customWidth="1"/>
    <col min="11275" max="11275" width="1.8515625" style="165" customWidth="1"/>
    <col min="11276" max="11520" width="9.140625" style="165" customWidth="1"/>
    <col min="11521" max="11521" width="1.8515625" style="165" customWidth="1"/>
    <col min="11522" max="11522" width="15.421875" style="165" customWidth="1"/>
    <col min="11523" max="11523" width="15.140625" style="165" customWidth="1"/>
    <col min="11524" max="11524" width="15.7109375" style="165" customWidth="1"/>
    <col min="11525" max="11525" width="11.28125" style="165" customWidth="1"/>
    <col min="11526" max="11526" width="11.421875" style="165" hidden="1" customWidth="1"/>
    <col min="11527" max="11529" width="18.00390625" style="165" customWidth="1"/>
    <col min="11530" max="11530" width="11.421875" style="165" hidden="1" customWidth="1"/>
    <col min="11531" max="11531" width="1.8515625" style="165" customWidth="1"/>
    <col min="11532" max="11776" width="9.140625" style="165" customWidth="1"/>
    <col min="11777" max="11777" width="1.8515625" style="165" customWidth="1"/>
    <col min="11778" max="11778" width="15.421875" style="165" customWidth="1"/>
    <col min="11779" max="11779" width="15.140625" style="165" customWidth="1"/>
    <col min="11780" max="11780" width="15.7109375" style="165" customWidth="1"/>
    <col min="11781" max="11781" width="11.28125" style="165" customWidth="1"/>
    <col min="11782" max="11782" width="11.421875" style="165" hidden="1" customWidth="1"/>
    <col min="11783" max="11785" width="18.00390625" style="165" customWidth="1"/>
    <col min="11786" max="11786" width="11.421875" style="165" hidden="1" customWidth="1"/>
    <col min="11787" max="11787" width="1.8515625" style="165" customWidth="1"/>
    <col min="11788" max="12032" width="9.140625" style="165" customWidth="1"/>
    <col min="12033" max="12033" width="1.8515625" style="165" customWidth="1"/>
    <col min="12034" max="12034" width="15.421875" style="165" customWidth="1"/>
    <col min="12035" max="12035" width="15.140625" style="165" customWidth="1"/>
    <col min="12036" max="12036" width="15.7109375" style="165" customWidth="1"/>
    <col min="12037" max="12037" width="11.28125" style="165" customWidth="1"/>
    <col min="12038" max="12038" width="11.421875" style="165" hidden="1" customWidth="1"/>
    <col min="12039" max="12041" width="18.00390625" style="165" customWidth="1"/>
    <col min="12042" max="12042" width="11.421875" style="165" hidden="1" customWidth="1"/>
    <col min="12043" max="12043" width="1.8515625" style="165" customWidth="1"/>
    <col min="12044" max="12288" width="9.140625" style="165" customWidth="1"/>
    <col min="12289" max="12289" width="1.8515625" style="165" customWidth="1"/>
    <col min="12290" max="12290" width="15.421875" style="165" customWidth="1"/>
    <col min="12291" max="12291" width="15.140625" style="165" customWidth="1"/>
    <col min="12292" max="12292" width="15.7109375" style="165" customWidth="1"/>
    <col min="12293" max="12293" width="11.28125" style="165" customWidth="1"/>
    <col min="12294" max="12294" width="11.421875" style="165" hidden="1" customWidth="1"/>
    <col min="12295" max="12297" width="18.00390625" style="165" customWidth="1"/>
    <col min="12298" max="12298" width="11.421875" style="165" hidden="1" customWidth="1"/>
    <col min="12299" max="12299" width="1.8515625" style="165" customWidth="1"/>
    <col min="12300" max="12544" width="9.140625" style="165" customWidth="1"/>
    <col min="12545" max="12545" width="1.8515625" style="165" customWidth="1"/>
    <col min="12546" max="12546" width="15.421875" style="165" customWidth="1"/>
    <col min="12547" max="12547" width="15.140625" style="165" customWidth="1"/>
    <col min="12548" max="12548" width="15.7109375" style="165" customWidth="1"/>
    <col min="12549" max="12549" width="11.28125" style="165" customWidth="1"/>
    <col min="12550" max="12550" width="11.421875" style="165" hidden="1" customWidth="1"/>
    <col min="12551" max="12553" width="18.00390625" style="165" customWidth="1"/>
    <col min="12554" max="12554" width="11.421875" style="165" hidden="1" customWidth="1"/>
    <col min="12555" max="12555" width="1.8515625" style="165" customWidth="1"/>
    <col min="12556" max="12800" width="9.140625" style="165" customWidth="1"/>
    <col min="12801" max="12801" width="1.8515625" style="165" customWidth="1"/>
    <col min="12802" max="12802" width="15.421875" style="165" customWidth="1"/>
    <col min="12803" max="12803" width="15.140625" style="165" customWidth="1"/>
    <col min="12804" max="12804" width="15.7109375" style="165" customWidth="1"/>
    <col min="12805" max="12805" width="11.28125" style="165" customWidth="1"/>
    <col min="12806" max="12806" width="11.421875" style="165" hidden="1" customWidth="1"/>
    <col min="12807" max="12809" width="18.00390625" style="165" customWidth="1"/>
    <col min="12810" max="12810" width="11.421875" style="165" hidden="1" customWidth="1"/>
    <col min="12811" max="12811" width="1.8515625" style="165" customWidth="1"/>
    <col min="12812" max="13056" width="9.140625" style="165" customWidth="1"/>
    <col min="13057" max="13057" width="1.8515625" style="165" customWidth="1"/>
    <col min="13058" max="13058" width="15.421875" style="165" customWidth="1"/>
    <col min="13059" max="13059" width="15.140625" style="165" customWidth="1"/>
    <col min="13060" max="13060" width="15.7109375" style="165" customWidth="1"/>
    <col min="13061" max="13061" width="11.28125" style="165" customWidth="1"/>
    <col min="13062" max="13062" width="11.421875" style="165" hidden="1" customWidth="1"/>
    <col min="13063" max="13065" width="18.00390625" style="165" customWidth="1"/>
    <col min="13066" max="13066" width="11.421875" style="165" hidden="1" customWidth="1"/>
    <col min="13067" max="13067" width="1.8515625" style="165" customWidth="1"/>
    <col min="13068" max="13312" width="9.140625" style="165" customWidth="1"/>
    <col min="13313" max="13313" width="1.8515625" style="165" customWidth="1"/>
    <col min="13314" max="13314" width="15.421875" style="165" customWidth="1"/>
    <col min="13315" max="13315" width="15.140625" style="165" customWidth="1"/>
    <col min="13316" max="13316" width="15.7109375" style="165" customWidth="1"/>
    <col min="13317" max="13317" width="11.28125" style="165" customWidth="1"/>
    <col min="13318" max="13318" width="11.421875" style="165" hidden="1" customWidth="1"/>
    <col min="13319" max="13321" width="18.00390625" style="165" customWidth="1"/>
    <col min="13322" max="13322" width="11.421875" style="165" hidden="1" customWidth="1"/>
    <col min="13323" max="13323" width="1.8515625" style="165" customWidth="1"/>
    <col min="13324" max="13568" width="9.140625" style="165" customWidth="1"/>
    <col min="13569" max="13569" width="1.8515625" style="165" customWidth="1"/>
    <col min="13570" max="13570" width="15.421875" style="165" customWidth="1"/>
    <col min="13571" max="13571" width="15.140625" style="165" customWidth="1"/>
    <col min="13572" max="13572" width="15.7109375" style="165" customWidth="1"/>
    <col min="13573" max="13573" width="11.28125" style="165" customWidth="1"/>
    <col min="13574" max="13574" width="11.421875" style="165" hidden="1" customWidth="1"/>
    <col min="13575" max="13577" width="18.00390625" style="165" customWidth="1"/>
    <col min="13578" max="13578" width="11.421875" style="165" hidden="1" customWidth="1"/>
    <col min="13579" max="13579" width="1.8515625" style="165" customWidth="1"/>
    <col min="13580" max="13824" width="9.140625" style="165" customWidth="1"/>
    <col min="13825" max="13825" width="1.8515625" style="165" customWidth="1"/>
    <col min="13826" max="13826" width="15.421875" style="165" customWidth="1"/>
    <col min="13827" max="13827" width="15.140625" style="165" customWidth="1"/>
    <col min="13828" max="13828" width="15.7109375" style="165" customWidth="1"/>
    <col min="13829" max="13829" width="11.28125" style="165" customWidth="1"/>
    <col min="13830" max="13830" width="11.421875" style="165" hidden="1" customWidth="1"/>
    <col min="13831" max="13833" width="18.00390625" style="165" customWidth="1"/>
    <col min="13834" max="13834" width="11.421875" style="165" hidden="1" customWidth="1"/>
    <col min="13835" max="13835" width="1.8515625" style="165" customWidth="1"/>
    <col min="13836" max="14080" width="9.140625" style="165" customWidth="1"/>
    <col min="14081" max="14081" width="1.8515625" style="165" customWidth="1"/>
    <col min="14082" max="14082" width="15.421875" style="165" customWidth="1"/>
    <col min="14083" max="14083" width="15.140625" style="165" customWidth="1"/>
    <col min="14084" max="14084" width="15.7109375" style="165" customWidth="1"/>
    <col min="14085" max="14085" width="11.28125" style="165" customWidth="1"/>
    <col min="14086" max="14086" width="11.421875" style="165" hidden="1" customWidth="1"/>
    <col min="14087" max="14089" width="18.00390625" style="165" customWidth="1"/>
    <col min="14090" max="14090" width="11.421875" style="165" hidden="1" customWidth="1"/>
    <col min="14091" max="14091" width="1.8515625" style="165" customWidth="1"/>
    <col min="14092" max="14336" width="9.140625" style="165" customWidth="1"/>
    <col min="14337" max="14337" width="1.8515625" style="165" customWidth="1"/>
    <col min="14338" max="14338" width="15.421875" style="165" customWidth="1"/>
    <col min="14339" max="14339" width="15.140625" style="165" customWidth="1"/>
    <col min="14340" max="14340" width="15.7109375" style="165" customWidth="1"/>
    <col min="14341" max="14341" width="11.28125" style="165" customWidth="1"/>
    <col min="14342" max="14342" width="11.421875" style="165" hidden="1" customWidth="1"/>
    <col min="14343" max="14345" width="18.00390625" style="165" customWidth="1"/>
    <col min="14346" max="14346" width="11.421875" style="165" hidden="1" customWidth="1"/>
    <col min="14347" max="14347" width="1.8515625" style="165" customWidth="1"/>
    <col min="14348" max="14592" width="9.140625" style="165" customWidth="1"/>
    <col min="14593" max="14593" width="1.8515625" style="165" customWidth="1"/>
    <col min="14594" max="14594" width="15.421875" style="165" customWidth="1"/>
    <col min="14595" max="14595" width="15.140625" style="165" customWidth="1"/>
    <col min="14596" max="14596" width="15.7109375" style="165" customWidth="1"/>
    <col min="14597" max="14597" width="11.28125" style="165" customWidth="1"/>
    <col min="14598" max="14598" width="11.421875" style="165" hidden="1" customWidth="1"/>
    <col min="14599" max="14601" width="18.00390625" style="165" customWidth="1"/>
    <col min="14602" max="14602" width="11.421875" style="165" hidden="1" customWidth="1"/>
    <col min="14603" max="14603" width="1.8515625" style="165" customWidth="1"/>
    <col min="14604" max="14848" width="9.140625" style="165" customWidth="1"/>
    <col min="14849" max="14849" width="1.8515625" style="165" customWidth="1"/>
    <col min="14850" max="14850" width="15.421875" style="165" customWidth="1"/>
    <col min="14851" max="14851" width="15.140625" style="165" customWidth="1"/>
    <col min="14852" max="14852" width="15.7109375" style="165" customWidth="1"/>
    <col min="14853" max="14853" width="11.28125" style="165" customWidth="1"/>
    <col min="14854" max="14854" width="11.421875" style="165" hidden="1" customWidth="1"/>
    <col min="14855" max="14857" width="18.00390625" style="165" customWidth="1"/>
    <col min="14858" max="14858" width="11.421875" style="165" hidden="1" customWidth="1"/>
    <col min="14859" max="14859" width="1.8515625" style="165" customWidth="1"/>
    <col min="14860" max="15104" width="9.140625" style="165" customWidth="1"/>
    <col min="15105" max="15105" width="1.8515625" style="165" customWidth="1"/>
    <col min="15106" max="15106" width="15.421875" style="165" customWidth="1"/>
    <col min="15107" max="15107" width="15.140625" style="165" customWidth="1"/>
    <col min="15108" max="15108" width="15.7109375" style="165" customWidth="1"/>
    <col min="15109" max="15109" width="11.28125" style="165" customWidth="1"/>
    <col min="15110" max="15110" width="11.421875" style="165" hidden="1" customWidth="1"/>
    <col min="15111" max="15113" width="18.00390625" style="165" customWidth="1"/>
    <col min="15114" max="15114" width="11.421875" style="165" hidden="1" customWidth="1"/>
    <col min="15115" max="15115" width="1.8515625" style="165" customWidth="1"/>
    <col min="15116" max="15360" width="9.140625" style="165" customWidth="1"/>
    <col min="15361" max="15361" width="1.8515625" style="165" customWidth="1"/>
    <col min="15362" max="15362" width="15.421875" style="165" customWidth="1"/>
    <col min="15363" max="15363" width="15.140625" style="165" customWidth="1"/>
    <col min="15364" max="15364" width="15.7109375" style="165" customWidth="1"/>
    <col min="15365" max="15365" width="11.28125" style="165" customWidth="1"/>
    <col min="15366" max="15366" width="11.421875" style="165" hidden="1" customWidth="1"/>
    <col min="15367" max="15369" width="18.00390625" style="165" customWidth="1"/>
    <col min="15370" max="15370" width="11.421875" style="165" hidden="1" customWidth="1"/>
    <col min="15371" max="15371" width="1.8515625" style="165" customWidth="1"/>
    <col min="15372" max="15616" width="9.140625" style="165" customWidth="1"/>
    <col min="15617" max="15617" width="1.8515625" style="165" customWidth="1"/>
    <col min="15618" max="15618" width="15.421875" style="165" customWidth="1"/>
    <col min="15619" max="15619" width="15.140625" style="165" customWidth="1"/>
    <col min="15620" max="15620" width="15.7109375" style="165" customWidth="1"/>
    <col min="15621" max="15621" width="11.28125" style="165" customWidth="1"/>
    <col min="15622" max="15622" width="11.421875" style="165" hidden="1" customWidth="1"/>
    <col min="15623" max="15625" width="18.00390625" style="165" customWidth="1"/>
    <col min="15626" max="15626" width="11.421875" style="165" hidden="1" customWidth="1"/>
    <col min="15627" max="15627" width="1.8515625" style="165" customWidth="1"/>
    <col min="15628" max="15872" width="9.140625" style="165" customWidth="1"/>
    <col min="15873" max="15873" width="1.8515625" style="165" customWidth="1"/>
    <col min="15874" max="15874" width="15.421875" style="165" customWidth="1"/>
    <col min="15875" max="15875" width="15.140625" style="165" customWidth="1"/>
    <col min="15876" max="15876" width="15.7109375" style="165" customWidth="1"/>
    <col min="15877" max="15877" width="11.28125" style="165" customWidth="1"/>
    <col min="15878" max="15878" width="11.421875" style="165" hidden="1" customWidth="1"/>
    <col min="15879" max="15881" width="18.00390625" style="165" customWidth="1"/>
    <col min="15882" max="15882" width="11.421875" style="165" hidden="1" customWidth="1"/>
    <col min="15883" max="15883" width="1.8515625" style="165" customWidth="1"/>
    <col min="15884" max="16128" width="9.140625" style="165" customWidth="1"/>
    <col min="16129" max="16129" width="1.8515625" style="165" customWidth="1"/>
    <col min="16130" max="16130" width="15.421875" style="165" customWidth="1"/>
    <col min="16131" max="16131" width="15.140625" style="165" customWidth="1"/>
    <col min="16132" max="16132" width="15.7109375" style="165" customWidth="1"/>
    <col min="16133" max="16133" width="11.28125" style="165" customWidth="1"/>
    <col min="16134" max="16134" width="11.421875" style="165" hidden="1" customWidth="1"/>
    <col min="16135" max="16137" width="18.00390625" style="165" customWidth="1"/>
    <col min="16138" max="16138" width="11.421875" style="165" hidden="1" customWidth="1"/>
    <col min="16139" max="16139" width="1.8515625" style="165" customWidth="1"/>
    <col min="16140" max="16384" width="9.140625" style="165" customWidth="1"/>
  </cols>
  <sheetData>
    <row r="1" ht="12.4" customHeight="1"/>
    <row r="2" spans="2:9" ht="20.85" customHeight="1">
      <c r="B2" s="173" t="s">
        <v>0</v>
      </c>
      <c r="C2" s="174"/>
      <c r="D2" s="174"/>
      <c r="E2" s="174"/>
      <c r="F2" s="174"/>
      <c r="G2" s="174"/>
      <c r="H2" s="174"/>
      <c r="I2" s="174"/>
    </row>
    <row r="3" ht="15" customHeight="1" hidden="1"/>
    <row r="4" spans="2:9" ht="16.5" customHeight="1">
      <c r="B4" s="175" t="s">
        <v>1231</v>
      </c>
      <c r="C4" s="174"/>
      <c r="D4" s="174"/>
      <c r="E4" s="174"/>
      <c r="F4" s="174"/>
      <c r="G4" s="174"/>
      <c r="H4" s="174"/>
      <c r="I4" s="174"/>
    </row>
    <row r="5" ht="0.95" customHeight="1"/>
    <row r="6" ht="2.1" customHeight="1"/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44866</v>
      </c>
      <c r="C8" s="3">
        <v>0</v>
      </c>
      <c r="D8" s="3" t="s">
        <v>9</v>
      </c>
      <c r="E8" s="3"/>
      <c r="G8" s="4">
        <v>3860761838.75</v>
      </c>
      <c r="H8" s="4">
        <v>2778554242.13</v>
      </c>
      <c r="I8" s="4">
        <v>1082207596.62</v>
      </c>
    </row>
    <row r="9" spans="2:9" ht="51">
      <c r="B9" s="2">
        <v>44866</v>
      </c>
      <c r="C9" s="3">
        <v>50450</v>
      </c>
      <c r="D9" s="3" t="s">
        <v>593</v>
      </c>
      <c r="E9" s="3" t="s">
        <v>37</v>
      </c>
      <c r="G9" s="4">
        <v>0</v>
      </c>
      <c r="H9" s="4">
        <v>505941.95</v>
      </c>
      <c r="I9" s="4">
        <v>1081701654.67</v>
      </c>
    </row>
    <row r="10" spans="2:9" ht="51">
      <c r="B10" s="2">
        <v>44866</v>
      </c>
      <c r="C10" s="3">
        <v>50451</v>
      </c>
      <c r="D10" s="3" t="s">
        <v>594</v>
      </c>
      <c r="E10" s="3" t="s">
        <v>39</v>
      </c>
      <c r="G10" s="4">
        <v>0</v>
      </c>
      <c r="H10" s="4">
        <v>1502652.55</v>
      </c>
      <c r="I10" s="4">
        <v>1080199002.12</v>
      </c>
    </row>
    <row r="11" spans="2:9" ht="51">
      <c r="B11" s="2">
        <v>44866</v>
      </c>
      <c r="C11" s="3">
        <v>50663</v>
      </c>
      <c r="D11" s="3" t="s">
        <v>855</v>
      </c>
      <c r="E11" s="3" t="s">
        <v>856</v>
      </c>
      <c r="G11" s="4">
        <v>0</v>
      </c>
      <c r="H11" s="4">
        <v>390942.31</v>
      </c>
      <c r="I11" s="4">
        <v>1079808059.81</v>
      </c>
    </row>
    <row r="12" spans="2:9" ht="51">
      <c r="B12" s="2">
        <v>44867</v>
      </c>
      <c r="C12" s="3">
        <v>50452</v>
      </c>
      <c r="D12" s="3" t="s">
        <v>603</v>
      </c>
      <c r="E12" s="3" t="s">
        <v>89</v>
      </c>
      <c r="G12" s="4">
        <v>0</v>
      </c>
      <c r="H12" s="4">
        <v>124137.5</v>
      </c>
      <c r="I12" s="4">
        <v>1079683922.31</v>
      </c>
    </row>
    <row r="13" spans="2:9" ht="51">
      <c r="B13" s="2">
        <v>44867</v>
      </c>
      <c r="C13" s="3">
        <v>50453</v>
      </c>
      <c r="D13" s="3" t="s">
        <v>604</v>
      </c>
      <c r="E13" s="3" t="s">
        <v>91</v>
      </c>
      <c r="G13" s="4">
        <v>0</v>
      </c>
      <c r="H13" s="4">
        <v>21535</v>
      </c>
      <c r="I13" s="4">
        <v>1079662387.31</v>
      </c>
    </row>
    <row r="14" spans="2:9" ht="25.5">
      <c r="B14" s="2">
        <v>44868</v>
      </c>
      <c r="C14" s="3">
        <v>50099</v>
      </c>
      <c r="D14" s="3" t="s">
        <v>1232</v>
      </c>
      <c r="E14" s="3" t="s">
        <v>1233</v>
      </c>
      <c r="G14" s="4">
        <v>4885630.4</v>
      </c>
      <c r="H14" s="4">
        <v>0</v>
      </c>
      <c r="I14" s="4">
        <v>1084548017.71</v>
      </c>
    </row>
    <row r="15" spans="2:9" ht="25.5">
      <c r="B15" s="2">
        <v>44868</v>
      </c>
      <c r="C15" s="3">
        <v>50100</v>
      </c>
      <c r="D15" s="3" t="s">
        <v>1234</v>
      </c>
      <c r="E15" s="3" t="s">
        <v>1235</v>
      </c>
      <c r="G15" s="4">
        <v>3087036.15</v>
      </c>
      <c r="H15" s="4">
        <v>0</v>
      </c>
      <c r="I15" s="4">
        <v>1087635053.86</v>
      </c>
    </row>
    <row r="16" spans="2:9" ht="25.5">
      <c r="B16" s="2">
        <v>44868</v>
      </c>
      <c r="C16" s="3">
        <v>50101</v>
      </c>
      <c r="D16" s="3" t="s">
        <v>1236</v>
      </c>
      <c r="E16" s="3" t="s">
        <v>1237</v>
      </c>
      <c r="G16" s="4">
        <v>1390019.04</v>
      </c>
      <c r="H16" s="4">
        <v>0</v>
      </c>
      <c r="I16" s="4">
        <v>1089025072.9</v>
      </c>
    </row>
    <row r="17" spans="2:9" ht="51">
      <c r="B17" s="2">
        <v>44868</v>
      </c>
      <c r="C17" s="3">
        <v>50454</v>
      </c>
      <c r="D17" s="3" t="s">
        <v>619</v>
      </c>
      <c r="E17" s="3" t="s">
        <v>620</v>
      </c>
      <c r="G17" s="4">
        <v>0</v>
      </c>
      <c r="H17" s="4">
        <v>247800</v>
      </c>
      <c r="I17" s="4">
        <v>1088777272.9</v>
      </c>
    </row>
    <row r="18" spans="2:9" ht="25.5">
      <c r="B18" s="2">
        <v>44869</v>
      </c>
      <c r="C18" s="3">
        <v>50155</v>
      </c>
      <c r="D18" s="3" t="s">
        <v>1238</v>
      </c>
      <c r="E18" s="3" t="s">
        <v>1239</v>
      </c>
      <c r="G18" s="4">
        <v>5008432.58</v>
      </c>
      <c r="H18" s="4">
        <v>0</v>
      </c>
      <c r="I18" s="4">
        <v>1093785705.48</v>
      </c>
    </row>
    <row r="19" spans="2:9" ht="51">
      <c r="B19" s="2">
        <v>44869</v>
      </c>
      <c r="C19" s="3">
        <v>50455</v>
      </c>
      <c r="D19" s="3" t="s">
        <v>623</v>
      </c>
      <c r="E19" s="3" t="s">
        <v>123</v>
      </c>
      <c r="G19" s="4">
        <v>0</v>
      </c>
      <c r="H19" s="4">
        <v>775553.1</v>
      </c>
      <c r="I19" s="4">
        <v>1093010152.38</v>
      </c>
    </row>
    <row r="20" spans="2:9" ht="51">
      <c r="B20" s="2">
        <v>44872</v>
      </c>
      <c r="C20" s="3">
        <v>50456</v>
      </c>
      <c r="D20" s="3" t="s">
        <v>628</v>
      </c>
      <c r="E20" s="3" t="s">
        <v>135</v>
      </c>
      <c r="G20" s="4">
        <v>0</v>
      </c>
      <c r="H20" s="4">
        <v>12546303.27</v>
      </c>
      <c r="I20" s="4">
        <v>1080463849.11</v>
      </c>
    </row>
    <row r="21" spans="2:9" ht="51">
      <c r="B21" s="2">
        <v>44872</v>
      </c>
      <c r="C21" s="3">
        <v>50458</v>
      </c>
      <c r="D21" s="3" t="s">
        <v>629</v>
      </c>
      <c r="E21" s="3" t="s">
        <v>137</v>
      </c>
      <c r="G21" s="4">
        <v>0</v>
      </c>
      <c r="H21" s="4">
        <v>4458723.27</v>
      </c>
      <c r="I21" s="4">
        <v>1076005125.84</v>
      </c>
    </row>
    <row r="22" spans="2:9" ht="51">
      <c r="B22" s="2">
        <v>44873</v>
      </c>
      <c r="C22" s="3">
        <v>50460</v>
      </c>
      <c r="D22" s="3" t="s">
        <v>630</v>
      </c>
      <c r="E22" s="3" t="s">
        <v>147</v>
      </c>
      <c r="G22" s="4">
        <v>0</v>
      </c>
      <c r="H22" s="4">
        <v>100509.81</v>
      </c>
      <c r="I22" s="4">
        <v>1075904616.03</v>
      </c>
    </row>
    <row r="23" spans="2:9" ht="51">
      <c r="B23" s="2">
        <v>44873</v>
      </c>
      <c r="C23" s="3">
        <v>50461</v>
      </c>
      <c r="D23" s="3" t="s">
        <v>631</v>
      </c>
      <c r="E23" s="3" t="s">
        <v>149</v>
      </c>
      <c r="G23" s="4">
        <v>0</v>
      </c>
      <c r="H23" s="4">
        <v>558710.8</v>
      </c>
      <c r="I23" s="4">
        <v>1075345905.23</v>
      </c>
    </row>
    <row r="24" spans="2:9" ht="25.5">
      <c r="B24" s="2">
        <v>44874</v>
      </c>
      <c r="C24" s="3">
        <v>50408</v>
      </c>
      <c r="D24" s="3" t="s">
        <v>1240</v>
      </c>
      <c r="E24" s="3" t="s">
        <v>1241</v>
      </c>
      <c r="G24" s="4">
        <v>5749394.27</v>
      </c>
      <c r="H24" s="4">
        <v>0</v>
      </c>
      <c r="I24" s="4">
        <v>1081095299.5</v>
      </c>
    </row>
    <row r="25" spans="2:9" ht="25.5">
      <c r="B25" s="2">
        <v>44874</v>
      </c>
      <c r="C25" s="3">
        <v>50430</v>
      </c>
      <c r="D25" s="3" t="s">
        <v>1242</v>
      </c>
      <c r="E25" s="3" t="s">
        <v>1243</v>
      </c>
      <c r="G25" s="4">
        <v>7416568</v>
      </c>
      <c r="H25" s="4">
        <v>0</v>
      </c>
      <c r="I25" s="4">
        <v>1088511867.5</v>
      </c>
    </row>
    <row r="26" spans="2:9" ht="51">
      <c r="B26" s="2">
        <v>44874</v>
      </c>
      <c r="C26" s="3">
        <v>50462</v>
      </c>
      <c r="D26" s="3" t="s">
        <v>648</v>
      </c>
      <c r="E26" s="3" t="s">
        <v>649</v>
      </c>
      <c r="G26" s="4">
        <v>0</v>
      </c>
      <c r="H26" s="4">
        <v>1827810.18</v>
      </c>
      <c r="I26" s="4">
        <v>1086684057.32</v>
      </c>
    </row>
    <row r="27" spans="2:9" ht="25.5">
      <c r="B27" s="2">
        <v>44875</v>
      </c>
      <c r="C27" s="3">
        <v>50492</v>
      </c>
      <c r="D27" s="3" t="s">
        <v>1244</v>
      </c>
      <c r="E27" s="3" t="s">
        <v>1245</v>
      </c>
      <c r="G27" s="4">
        <v>24598154.36</v>
      </c>
      <c r="H27" s="4">
        <v>0</v>
      </c>
      <c r="I27" s="4">
        <v>1111282211.68</v>
      </c>
    </row>
    <row r="28" spans="2:9" ht="25.5">
      <c r="B28" s="2">
        <v>44875</v>
      </c>
      <c r="C28" s="3">
        <v>50497</v>
      </c>
      <c r="D28" s="3" t="s">
        <v>1246</v>
      </c>
      <c r="E28" s="3" t="s">
        <v>1247</v>
      </c>
      <c r="G28" s="4">
        <v>3280938.26</v>
      </c>
      <c r="H28" s="4">
        <v>0</v>
      </c>
      <c r="I28" s="4">
        <v>1114563149.94</v>
      </c>
    </row>
    <row r="29" spans="2:9" ht="25.5">
      <c r="B29" s="2">
        <v>44875</v>
      </c>
      <c r="C29" s="3">
        <v>50498</v>
      </c>
      <c r="D29" s="3" t="s">
        <v>1248</v>
      </c>
      <c r="E29" s="3" t="s">
        <v>1249</v>
      </c>
      <c r="G29" s="4">
        <v>1477328.55</v>
      </c>
      <c r="H29" s="4">
        <v>0</v>
      </c>
      <c r="I29" s="4">
        <v>1116040478.49</v>
      </c>
    </row>
    <row r="30" spans="2:9" ht="51">
      <c r="B30" s="2">
        <v>44875</v>
      </c>
      <c r="C30" s="3">
        <v>50631</v>
      </c>
      <c r="D30" s="3" t="s">
        <v>668</v>
      </c>
      <c r="E30" s="3" t="s">
        <v>223</v>
      </c>
      <c r="G30" s="4">
        <v>0</v>
      </c>
      <c r="H30" s="4">
        <v>320519.72</v>
      </c>
      <c r="I30" s="4">
        <v>1115719958.77</v>
      </c>
    </row>
    <row r="31" spans="2:9" ht="51">
      <c r="B31" s="2">
        <v>44876</v>
      </c>
      <c r="C31" s="3">
        <v>50632</v>
      </c>
      <c r="D31" s="3" t="s">
        <v>681</v>
      </c>
      <c r="E31" s="3" t="s">
        <v>682</v>
      </c>
      <c r="G31" s="4">
        <v>0</v>
      </c>
      <c r="H31" s="4">
        <v>32103885.28</v>
      </c>
      <c r="I31" s="4">
        <v>1083616073.49</v>
      </c>
    </row>
    <row r="32" spans="2:9" ht="51">
      <c r="B32" s="2">
        <v>44876</v>
      </c>
      <c r="C32" s="3">
        <v>50633</v>
      </c>
      <c r="D32" s="3" t="s">
        <v>683</v>
      </c>
      <c r="E32" s="3" t="s">
        <v>227</v>
      </c>
      <c r="G32" s="4">
        <v>0</v>
      </c>
      <c r="H32" s="4">
        <v>620482.5</v>
      </c>
      <c r="I32" s="4">
        <v>1082995590.99</v>
      </c>
    </row>
    <row r="33" spans="2:9" ht="51">
      <c r="B33" s="2">
        <v>44876</v>
      </c>
      <c r="C33" s="3">
        <v>50634</v>
      </c>
      <c r="D33" s="3" t="s">
        <v>684</v>
      </c>
      <c r="E33" s="3" t="s">
        <v>229</v>
      </c>
      <c r="G33" s="4">
        <v>0</v>
      </c>
      <c r="H33" s="4">
        <v>979371.44</v>
      </c>
      <c r="I33" s="4">
        <v>1082016219.55</v>
      </c>
    </row>
    <row r="34" spans="2:9" ht="25.5">
      <c r="B34" s="2">
        <v>44879</v>
      </c>
      <c r="C34" s="3">
        <v>50608</v>
      </c>
      <c r="D34" s="3" t="s">
        <v>1250</v>
      </c>
      <c r="E34" s="3" t="s">
        <v>1251</v>
      </c>
      <c r="G34" s="4">
        <v>2110132.8</v>
      </c>
      <c r="H34" s="4">
        <v>0</v>
      </c>
      <c r="I34" s="4">
        <v>1084126352.35</v>
      </c>
    </row>
    <row r="35" spans="2:9" ht="51">
      <c r="B35" s="2">
        <v>44879</v>
      </c>
      <c r="C35" s="3">
        <v>50635</v>
      </c>
      <c r="D35" s="3" t="s">
        <v>689</v>
      </c>
      <c r="E35" s="3" t="s">
        <v>690</v>
      </c>
      <c r="G35" s="4">
        <v>0</v>
      </c>
      <c r="H35" s="4">
        <v>23564748.99</v>
      </c>
      <c r="I35" s="4">
        <v>1060561603.36</v>
      </c>
    </row>
    <row r="36" spans="2:9" ht="51">
      <c r="B36" s="2">
        <v>44879</v>
      </c>
      <c r="C36" s="3">
        <v>50636</v>
      </c>
      <c r="D36" s="3" t="s">
        <v>691</v>
      </c>
      <c r="E36" s="3" t="s">
        <v>239</v>
      </c>
      <c r="G36" s="4">
        <v>0</v>
      </c>
      <c r="H36" s="4">
        <v>543217.5</v>
      </c>
      <c r="I36" s="4">
        <v>1060018385.86</v>
      </c>
    </row>
    <row r="37" spans="2:9" ht="51">
      <c r="B37" s="2">
        <v>44879</v>
      </c>
      <c r="C37" s="3">
        <v>50637</v>
      </c>
      <c r="D37" s="3" t="s">
        <v>692</v>
      </c>
      <c r="E37" s="3" t="s">
        <v>693</v>
      </c>
      <c r="G37" s="4">
        <v>0</v>
      </c>
      <c r="H37" s="4">
        <v>1659389.3</v>
      </c>
      <c r="I37" s="4">
        <v>1058358996.56</v>
      </c>
    </row>
    <row r="38" spans="2:9" ht="76.5">
      <c r="B38" s="2">
        <v>44880</v>
      </c>
      <c r="C38" s="3">
        <v>50673</v>
      </c>
      <c r="D38" s="3" t="s">
        <v>1252</v>
      </c>
      <c r="E38" s="3" t="s">
        <v>1253</v>
      </c>
      <c r="G38" s="4">
        <v>16650</v>
      </c>
      <c r="H38" s="4">
        <v>0</v>
      </c>
      <c r="I38" s="4">
        <v>1058375646.56</v>
      </c>
    </row>
    <row r="39" spans="2:9" ht="76.5">
      <c r="B39" s="2">
        <v>44880</v>
      </c>
      <c r="C39" s="3">
        <v>50674</v>
      </c>
      <c r="D39" s="3" t="s">
        <v>1254</v>
      </c>
      <c r="E39" s="3" t="s">
        <v>1255</v>
      </c>
      <c r="G39" s="4">
        <v>25200</v>
      </c>
      <c r="H39" s="4">
        <v>0</v>
      </c>
      <c r="I39" s="4">
        <v>1058400846.56</v>
      </c>
    </row>
    <row r="40" spans="2:9" ht="76.5">
      <c r="B40" s="2">
        <v>44880</v>
      </c>
      <c r="C40" s="3">
        <v>50675</v>
      </c>
      <c r="D40" s="3" t="s">
        <v>1256</v>
      </c>
      <c r="E40" s="3" t="s">
        <v>1257</v>
      </c>
      <c r="G40" s="4">
        <v>18250</v>
      </c>
      <c r="H40" s="4">
        <v>0</v>
      </c>
      <c r="I40" s="4">
        <v>1058419096.56</v>
      </c>
    </row>
    <row r="41" spans="2:9" ht="76.5">
      <c r="B41" s="2">
        <v>44880</v>
      </c>
      <c r="C41" s="3">
        <v>50677</v>
      </c>
      <c r="D41" s="3" t="s">
        <v>1258</v>
      </c>
      <c r="E41" s="3" t="s">
        <v>1259</v>
      </c>
      <c r="G41" s="4">
        <v>20700</v>
      </c>
      <c r="H41" s="4">
        <v>0</v>
      </c>
      <c r="I41" s="4">
        <v>1058439796.56</v>
      </c>
    </row>
    <row r="42" spans="2:9" ht="76.5">
      <c r="B42" s="2">
        <v>44880</v>
      </c>
      <c r="C42" s="3">
        <v>50678</v>
      </c>
      <c r="D42" s="3" t="s">
        <v>1260</v>
      </c>
      <c r="E42" s="3" t="s">
        <v>1261</v>
      </c>
      <c r="G42" s="4">
        <v>15050</v>
      </c>
      <c r="H42" s="4">
        <v>0</v>
      </c>
      <c r="I42" s="4">
        <v>1058454846.56</v>
      </c>
    </row>
    <row r="43" spans="2:9" ht="76.5">
      <c r="B43" s="2">
        <v>44880</v>
      </c>
      <c r="C43" s="3">
        <v>50679</v>
      </c>
      <c r="D43" s="3" t="s">
        <v>1262</v>
      </c>
      <c r="E43" s="3" t="s">
        <v>1263</v>
      </c>
      <c r="G43" s="4">
        <v>18250</v>
      </c>
      <c r="H43" s="4">
        <v>0</v>
      </c>
      <c r="I43" s="4">
        <v>1058473096.56</v>
      </c>
    </row>
    <row r="44" spans="2:9" ht="76.5">
      <c r="B44" s="2">
        <v>44880</v>
      </c>
      <c r="C44" s="3">
        <v>50680</v>
      </c>
      <c r="D44" s="3" t="s">
        <v>1264</v>
      </c>
      <c r="E44" s="3" t="s">
        <v>1265</v>
      </c>
      <c r="G44" s="4">
        <v>15050</v>
      </c>
      <c r="H44" s="4">
        <v>0</v>
      </c>
      <c r="I44" s="4">
        <v>1058488146.56</v>
      </c>
    </row>
    <row r="45" spans="2:9" ht="76.5">
      <c r="B45" s="2">
        <v>44880</v>
      </c>
      <c r="C45" s="3">
        <v>50681</v>
      </c>
      <c r="D45" s="3" t="s">
        <v>1266</v>
      </c>
      <c r="E45" s="3" t="s">
        <v>1267</v>
      </c>
      <c r="G45" s="4">
        <v>20700</v>
      </c>
      <c r="H45" s="4">
        <v>0</v>
      </c>
      <c r="I45" s="4">
        <v>1058508846.56</v>
      </c>
    </row>
    <row r="46" spans="2:9" ht="76.5">
      <c r="B46" s="2">
        <v>44880</v>
      </c>
      <c r="C46" s="3">
        <v>50682</v>
      </c>
      <c r="D46" s="3" t="s">
        <v>1268</v>
      </c>
      <c r="E46" s="3" t="s">
        <v>1269</v>
      </c>
      <c r="G46" s="4">
        <v>15050</v>
      </c>
      <c r="H46" s="4">
        <v>0</v>
      </c>
      <c r="I46" s="4">
        <v>1058523896.56</v>
      </c>
    </row>
    <row r="47" spans="2:9" ht="76.5">
      <c r="B47" s="2">
        <v>44880</v>
      </c>
      <c r="C47" s="3">
        <v>50683</v>
      </c>
      <c r="D47" s="3" t="s">
        <v>1270</v>
      </c>
      <c r="E47" s="3" t="s">
        <v>1271</v>
      </c>
      <c r="G47" s="4">
        <v>16650</v>
      </c>
      <c r="H47" s="4">
        <v>0</v>
      </c>
      <c r="I47" s="4">
        <v>1058540546.56</v>
      </c>
    </row>
    <row r="48" spans="2:9" ht="76.5">
      <c r="B48" s="2">
        <v>44880</v>
      </c>
      <c r="C48" s="3">
        <v>50684</v>
      </c>
      <c r="D48" s="3" t="s">
        <v>1272</v>
      </c>
      <c r="E48" s="3" t="s">
        <v>1273</v>
      </c>
      <c r="G48" s="4">
        <v>20700</v>
      </c>
      <c r="H48" s="4">
        <v>0</v>
      </c>
      <c r="I48" s="4">
        <v>1058561246.56</v>
      </c>
    </row>
    <row r="49" spans="2:9" ht="76.5">
      <c r="B49" s="2">
        <v>44880</v>
      </c>
      <c r="C49" s="3">
        <v>50686</v>
      </c>
      <c r="D49" s="3" t="s">
        <v>1274</v>
      </c>
      <c r="E49" s="3" t="s">
        <v>1275</v>
      </c>
      <c r="G49" s="4">
        <v>18250</v>
      </c>
      <c r="H49" s="4">
        <v>0</v>
      </c>
      <c r="I49" s="4">
        <v>1058579496.56</v>
      </c>
    </row>
    <row r="50" spans="2:9" ht="76.5">
      <c r="B50" s="2">
        <v>44880</v>
      </c>
      <c r="C50" s="3">
        <v>50687</v>
      </c>
      <c r="D50" s="3" t="s">
        <v>1276</v>
      </c>
      <c r="E50" s="3" t="s">
        <v>1277</v>
      </c>
      <c r="G50" s="4">
        <v>124355</v>
      </c>
      <c r="H50" s="4">
        <v>0</v>
      </c>
      <c r="I50" s="4">
        <v>1058703851.56</v>
      </c>
    </row>
    <row r="51" spans="2:9" ht="51">
      <c r="B51" s="2">
        <v>44880</v>
      </c>
      <c r="C51" s="3">
        <v>50692</v>
      </c>
      <c r="D51" s="3" t="s">
        <v>708</v>
      </c>
      <c r="E51" s="3" t="s">
        <v>709</v>
      </c>
      <c r="G51" s="4">
        <v>0</v>
      </c>
      <c r="H51" s="4">
        <v>285563.87</v>
      </c>
      <c r="I51" s="4">
        <v>1058418287.69</v>
      </c>
    </row>
    <row r="52" spans="2:9" ht="25.5">
      <c r="B52" s="2">
        <v>44881</v>
      </c>
      <c r="C52" s="3">
        <v>50694</v>
      </c>
      <c r="D52" s="3" t="s">
        <v>1278</v>
      </c>
      <c r="E52" s="3" t="s">
        <v>1279</v>
      </c>
      <c r="G52" s="4">
        <v>4722455.9</v>
      </c>
      <c r="H52" s="4">
        <v>0</v>
      </c>
      <c r="I52" s="4">
        <v>1063140743.59</v>
      </c>
    </row>
    <row r="53" spans="2:9" ht="51">
      <c r="B53" s="2">
        <v>44882</v>
      </c>
      <c r="C53" s="3">
        <v>50805</v>
      </c>
      <c r="D53" s="3" t="s">
        <v>1280</v>
      </c>
      <c r="E53" s="3" t="s">
        <v>1281</v>
      </c>
      <c r="G53" s="4">
        <v>21352639.48</v>
      </c>
      <c r="H53" s="4">
        <v>0</v>
      </c>
      <c r="I53" s="4">
        <v>1084493383.07</v>
      </c>
    </row>
    <row r="54" spans="2:9" ht="63.75">
      <c r="B54" s="2">
        <v>44882</v>
      </c>
      <c r="C54" s="3">
        <v>50806</v>
      </c>
      <c r="D54" s="3" t="s">
        <v>1282</v>
      </c>
      <c r="E54" s="3" t="s">
        <v>1283</v>
      </c>
      <c r="G54" s="4">
        <v>3407763.02</v>
      </c>
      <c r="H54" s="4">
        <v>0</v>
      </c>
      <c r="I54" s="4">
        <v>1087901146.09</v>
      </c>
    </row>
    <row r="55" spans="2:9" ht="63.75">
      <c r="B55" s="2">
        <v>44882</v>
      </c>
      <c r="C55" s="3">
        <v>50807</v>
      </c>
      <c r="D55" s="3" t="s">
        <v>1284</v>
      </c>
      <c r="E55" s="3" t="s">
        <v>1285</v>
      </c>
      <c r="G55" s="4">
        <v>1534434.73</v>
      </c>
      <c r="H55" s="4">
        <v>0</v>
      </c>
      <c r="I55" s="4">
        <v>1089435580.82</v>
      </c>
    </row>
    <row r="56" spans="2:9" ht="51">
      <c r="B56" s="2">
        <v>44882</v>
      </c>
      <c r="C56" s="3">
        <v>50905</v>
      </c>
      <c r="D56" s="3" t="s">
        <v>728</v>
      </c>
      <c r="E56" s="3" t="s">
        <v>729</v>
      </c>
      <c r="G56" s="4">
        <v>0</v>
      </c>
      <c r="H56" s="4">
        <v>3773218.63</v>
      </c>
      <c r="I56" s="4">
        <v>1085662362.19</v>
      </c>
    </row>
    <row r="57" spans="2:9" ht="51">
      <c r="B57" s="2">
        <v>44882</v>
      </c>
      <c r="C57" s="3">
        <v>50906</v>
      </c>
      <c r="D57" s="3" t="s">
        <v>730</v>
      </c>
      <c r="E57" s="3" t="s">
        <v>293</v>
      </c>
      <c r="G57" s="4">
        <v>0</v>
      </c>
      <c r="H57" s="4">
        <v>1807001.59</v>
      </c>
      <c r="I57" s="4">
        <v>1083855360.6</v>
      </c>
    </row>
    <row r="58" spans="2:9" ht="51">
      <c r="B58" s="2">
        <v>44883</v>
      </c>
      <c r="C58" s="3">
        <v>50907</v>
      </c>
      <c r="D58" s="3" t="s">
        <v>731</v>
      </c>
      <c r="E58" s="3" t="s">
        <v>319</v>
      </c>
      <c r="G58" s="4">
        <v>0</v>
      </c>
      <c r="H58" s="4">
        <v>373877.5</v>
      </c>
      <c r="I58" s="4">
        <v>1083481483.1</v>
      </c>
    </row>
    <row r="59" spans="2:9" ht="25.5">
      <c r="B59" s="2">
        <v>44883</v>
      </c>
      <c r="C59" s="3">
        <v>50927</v>
      </c>
      <c r="D59" s="3" t="s">
        <v>1286</v>
      </c>
      <c r="E59" s="3" t="s">
        <v>1287</v>
      </c>
      <c r="G59" s="4">
        <v>5942028.8</v>
      </c>
      <c r="H59" s="4">
        <v>0</v>
      </c>
      <c r="I59" s="4">
        <v>1089423511.9</v>
      </c>
    </row>
    <row r="60" spans="2:9" ht="51">
      <c r="B60" s="2">
        <v>44886</v>
      </c>
      <c r="C60" s="3">
        <v>51057</v>
      </c>
      <c r="D60" s="3" t="s">
        <v>746</v>
      </c>
      <c r="E60" s="3" t="s">
        <v>341</v>
      </c>
      <c r="G60" s="4">
        <v>0</v>
      </c>
      <c r="H60" s="4">
        <v>9471173.27</v>
      </c>
      <c r="I60" s="4">
        <v>1079952338.63</v>
      </c>
    </row>
    <row r="61" spans="2:9" ht="51">
      <c r="B61" s="2">
        <v>44887</v>
      </c>
      <c r="C61" s="3">
        <v>50968</v>
      </c>
      <c r="D61" s="3" t="s">
        <v>1288</v>
      </c>
      <c r="E61" s="3" t="s">
        <v>1289</v>
      </c>
      <c r="G61" s="4">
        <v>12300</v>
      </c>
      <c r="H61" s="4">
        <v>0</v>
      </c>
      <c r="I61" s="4">
        <v>1079964638.63</v>
      </c>
    </row>
    <row r="62" spans="2:9" ht="25.5">
      <c r="B62" s="2">
        <v>44887</v>
      </c>
      <c r="C62" s="3">
        <v>50994</v>
      </c>
      <c r="D62" s="3" t="s">
        <v>1290</v>
      </c>
      <c r="E62" s="3" t="s">
        <v>1291</v>
      </c>
      <c r="G62" s="4">
        <v>3589566.4</v>
      </c>
      <c r="H62" s="4">
        <v>0</v>
      </c>
      <c r="I62" s="4">
        <v>1083554205.03</v>
      </c>
    </row>
    <row r="63" spans="2:9" ht="25.5">
      <c r="B63" s="2">
        <v>44887</v>
      </c>
      <c r="C63" s="3">
        <v>51037</v>
      </c>
      <c r="D63" s="3" t="s">
        <v>1292</v>
      </c>
      <c r="E63" s="3" t="s">
        <v>1293</v>
      </c>
      <c r="G63" s="4">
        <v>2996814.88</v>
      </c>
      <c r="H63" s="4">
        <v>0</v>
      </c>
      <c r="I63" s="4">
        <v>1086551019.91</v>
      </c>
    </row>
    <row r="64" spans="2:9" ht="51">
      <c r="B64" s="2">
        <v>44887</v>
      </c>
      <c r="C64" s="3">
        <v>51075</v>
      </c>
      <c r="D64" s="3" t="s">
        <v>761</v>
      </c>
      <c r="E64" s="3" t="s">
        <v>762</v>
      </c>
      <c r="G64" s="4">
        <v>0</v>
      </c>
      <c r="H64" s="4">
        <v>27234482.69</v>
      </c>
      <c r="I64" s="4">
        <v>1059316537.22</v>
      </c>
    </row>
    <row r="65" spans="2:9" ht="51">
      <c r="B65" s="2">
        <v>44887</v>
      </c>
      <c r="C65" s="3">
        <v>51076</v>
      </c>
      <c r="D65" s="3" t="s">
        <v>763</v>
      </c>
      <c r="E65" s="3" t="s">
        <v>385</v>
      </c>
      <c r="G65" s="4">
        <v>0</v>
      </c>
      <c r="H65" s="4">
        <v>571160.8</v>
      </c>
      <c r="I65" s="4">
        <v>1058745376.42</v>
      </c>
    </row>
    <row r="66" spans="2:9" ht="51">
      <c r="B66" s="2">
        <v>44888</v>
      </c>
      <c r="C66" s="3">
        <v>51077</v>
      </c>
      <c r="D66" s="3" t="s">
        <v>764</v>
      </c>
      <c r="E66" s="3" t="s">
        <v>765</v>
      </c>
      <c r="G66" s="4">
        <v>0</v>
      </c>
      <c r="H66" s="4">
        <v>21277056.63</v>
      </c>
      <c r="I66" s="4">
        <v>1037468319.79</v>
      </c>
    </row>
    <row r="67" spans="2:9" ht="51">
      <c r="B67" s="2">
        <v>44888</v>
      </c>
      <c r="C67" s="3">
        <v>51078</v>
      </c>
      <c r="D67" s="3" t="s">
        <v>766</v>
      </c>
      <c r="E67" s="3" t="s">
        <v>399</v>
      </c>
      <c r="G67" s="4">
        <v>0</v>
      </c>
      <c r="H67" s="4">
        <v>1190738</v>
      </c>
      <c r="I67" s="4">
        <v>1036277581.79</v>
      </c>
    </row>
    <row r="68" spans="2:9" ht="51">
      <c r="B68" s="2">
        <v>44888</v>
      </c>
      <c r="C68" s="3">
        <v>51630</v>
      </c>
      <c r="D68" s="3" t="s">
        <v>859</v>
      </c>
      <c r="E68" s="3" t="s">
        <v>860</v>
      </c>
      <c r="G68" s="4">
        <v>0</v>
      </c>
      <c r="H68" s="4">
        <v>196934.45</v>
      </c>
      <c r="I68" s="4">
        <v>1036080647.34</v>
      </c>
    </row>
    <row r="69" spans="2:9" ht="51">
      <c r="B69" s="2">
        <v>44889</v>
      </c>
      <c r="C69" s="3">
        <v>51151</v>
      </c>
      <c r="D69" s="3" t="s">
        <v>789</v>
      </c>
      <c r="E69" s="3" t="s">
        <v>790</v>
      </c>
      <c r="G69" s="4">
        <v>0</v>
      </c>
      <c r="H69" s="4">
        <v>4495786.06</v>
      </c>
      <c r="I69" s="4">
        <v>1031584861.28</v>
      </c>
    </row>
    <row r="70" spans="2:9" ht="51">
      <c r="B70" s="2">
        <v>44889</v>
      </c>
      <c r="C70" s="3">
        <v>51152</v>
      </c>
      <c r="D70" s="3" t="s">
        <v>791</v>
      </c>
      <c r="E70" s="3" t="s">
        <v>459</v>
      </c>
      <c r="G70" s="4">
        <v>0</v>
      </c>
      <c r="H70" s="4">
        <v>48548.22</v>
      </c>
      <c r="I70" s="4">
        <v>1031536313.06</v>
      </c>
    </row>
    <row r="71" spans="2:9" ht="25.5">
      <c r="B71" s="2">
        <v>44890</v>
      </c>
      <c r="C71" s="3">
        <v>51190</v>
      </c>
      <c r="D71" s="3" t="s">
        <v>1294</v>
      </c>
      <c r="E71" s="3" t="s">
        <v>1295</v>
      </c>
      <c r="G71" s="4">
        <v>3387110.55</v>
      </c>
      <c r="H71" s="4">
        <v>0</v>
      </c>
      <c r="I71" s="4">
        <v>1034923423.61</v>
      </c>
    </row>
    <row r="72" spans="2:9" ht="25.5">
      <c r="B72" s="2">
        <v>44890</v>
      </c>
      <c r="C72" s="3">
        <v>51191</v>
      </c>
      <c r="D72" s="3" t="s">
        <v>1296</v>
      </c>
      <c r="E72" s="3" t="s">
        <v>1297</v>
      </c>
      <c r="G72" s="4">
        <v>1525135.42</v>
      </c>
      <c r="H72" s="4">
        <v>0</v>
      </c>
      <c r="I72" s="4">
        <v>1036448559.03</v>
      </c>
    </row>
    <row r="73" spans="2:9" ht="25.5">
      <c r="B73" s="2">
        <v>44890</v>
      </c>
      <c r="C73" s="3">
        <v>51196</v>
      </c>
      <c r="D73" s="3" t="s">
        <v>1298</v>
      </c>
      <c r="E73" s="3" t="s">
        <v>1299</v>
      </c>
      <c r="G73" s="4">
        <v>5648276.8</v>
      </c>
      <c r="H73" s="4">
        <v>0</v>
      </c>
      <c r="I73" s="4">
        <v>1042096835.83</v>
      </c>
    </row>
    <row r="74" spans="2:9" ht="25.5">
      <c r="B74" s="2">
        <v>44890</v>
      </c>
      <c r="C74" s="3">
        <v>51197</v>
      </c>
      <c r="D74" s="3" t="s">
        <v>1300</v>
      </c>
      <c r="E74" s="3" t="s">
        <v>1301</v>
      </c>
      <c r="G74" s="4">
        <v>21348652.34</v>
      </c>
      <c r="H74" s="4">
        <v>0</v>
      </c>
      <c r="I74" s="4">
        <v>1063445488.17</v>
      </c>
    </row>
    <row r="75" spans="2:9" ht="25.5">
      <c r="B75" s="2">
        <v>44890</v>
      </c>
      <c r="C75" s="3">
        <v>51199</v>
      </c>
      <c r="D75" s="3" t="s">
        <v>1302</v>
      </c>
      <c r="E75" s="3" t="s">
        <v>1303</v>
      </c>
      <c r="G75" s="4">
        <v>10081.6</v>
      </c>
      <c r="H75" s="4">
        <v>0</v>
      </c>
      <c r="I75" s="4">
        <v>1063455569.77</v>
      </c>
    </row>
    <row r="76" spans="2:9" ht="51">
      <c r="B76" s="2">
        <v>44890</v>
      </c>
      <c r="C76" s="3">
        <v>51251</v>
      </c>
      <c r="D76" s="3" t="s">
        <v>808</v>
      </c>
      <c r="E76" s="3" t="s">
        <v>809</v>
      </c>
      <c r="G76" s="4">
        <v>0</v>
      </c>
      <c r="H76" s="4">
        <v>34033.07</v>
      </c>
      <c r="I76" s="4">
        <v>1063421536.7</v>
      </c>
    </row>
    <row r="77" spans="2:9" ht="51">
      <c r="B77" s="2">
        <v>44890</v>
      </c>
      <c r="C77" s="3">
        <v>51252</v>
      </c>
      <c r="D77" s="3" t="s">
        <v>810</v>
      </c>
      <c r="E77" s="3" t="s">
        <v>465</v>
      </c>
      <c r="G77" s="4">
        <v>0</v>
      </c>
      <c r="H77" s="4">
        <v>11498087.93</v>
      </c>
      <c r="I77" s="4">
        <v>1051923448.77</v>
      </c>
    </row>
    <row r="78" spans="2:9" ht="25.5">
      <c r="B78" s="2">
        <v>44893</v>
      </c>
      <c r="C78" s="3">
        <v>51221</v>
      </c>
      <c r="D78" s="3" t="s">
        <v>1304</v>
      </c>
      <c r="E78" s="3" t="s">
        <v>1305</v>
      </c>
      <c r="G78" s="4">
        <v>3636972.8</v>
      </c>
      <c r="H78" s="4">
        <v>0</v>
      </c>
      <c r="I78" s="4">
        <v>1055560421.57</v>
      </c>
    </row>
    <row r="79" spans="2:9" ht="51">
      <c r="B79" s="2">
        <v>44893</v>
      </c>
      <c r="C79" s="3">
        <v>51255</v>
      </c>
      <c r="D79" s="3" t="s">
        <v>811</v>
      </c>
      <c r="E79" s="3" t="s">
        <v>812</v>
      </c>
      <c r="G79" s="4">
        <v>0</v>
      </c>
      <c r="H79" s="4">
        <v>156995.9</v>
      </c>
      <c r="I79" s="4">
        <v>1055403425.67</v>
      </c>
    </row>
    <row r="80" spans="2:9" ht="51">
      <c r="B80" s="2">
        <v>44894</v>
      </c>
      <c r="C80" s="3">
        <v>51258</v>
      </c>
      <c r="D80" s="3" t="s">
        <v>817</v>
      </c>
      <c r="E80" s="3" t="s">
        <v>818</v>
      </c>
      <c r="G80" s="4">
        <v>0</v>
      </c>
      <c r="H80" s="4">
        <v>166255</v>
      </c>
      <c r="I80" s="4">
        <v>1055237170.67</v>
      </c>
    </row>
    <row r="81" spans="2:9" ht="51">
      <c r="B81" s="2">
        <v>44894</v>
      </c>
      <c r="C81" s="3">
        <v>51259</v>
      </c>
      <c r="D81" s="3" t="s">
        <v>819</v>
      </c>
      <c r="E81" s="3" t="s">
        <v>515</v>
      </c>
      <c r="G81" s="4">
        <v>0</v>
      </c>
      <c r="H81" s="4">
        <v>501141.37</v>
      </c>
      <c r="I81" s="4">
        <v>1054736029.3</v>
      </c>
    </row>
    <row r="82" spans="2:9" ht="38.25">
      <c r="B82" s="2">
        <v>44894</v>
      </c>
      <c r="C82" s="3">
        <v>51391</v>
      </c>
      <c r="D82" s="3" t="s">
        <v>1306</v>
      </c>
      <c r="E82" s="3" t="s">
        <v>1307</v>
      </c>
      <c r="G82" s="4">
        <v>18735.58</v>
      </c>
      <c r="H82" s="4">
        <v>0</v>
      </c>
      <c r="I82" s="4">
        <v>1054754764.88</v>
      </c>
    </row>
    <row r="83" spans="2:9" ht="38.25">
      <c r="B83" s="2">
        <v>44894</v>
      </c>
      <c r="C83" s="3">
        <v>51392</v>
      </c>
      <c r="D83" s="3" t="s">
        <v>1308</v>
      </c>
      <c r="E83" s="3" t="s">
        <v>1309</v>
      </c>
      <c r="G83" s="4">
        <v>112000</v>
      </c>
      <c r="H83" s="4">
        <v>0</v>
      </c>
      <c r="I83" s="4">
        <v>1054866764.88</v>
      </c>
    </row>
    <row r="84" spans="2:9" ht="38.25">
      <c r="B84" s="2">
        <v>44894</v>
      </c>
      <c r="C84" s="3">
        <v>51393</v>
      </c>
      <c r="D84" s="3" t="s">
        <v>1310</v>
      </c>
      <c r="E84" s="3" t="s">
        <v>1311</v>
      </c>
      <c r="G84" s="4">
        <v>16151.36</v>
      </c>
      <c r="H84" s="4">
        <v>0</v>
      </c>
      <c r="I84" s="4">
        <v>1054882916.24</v>
      </c>
    </row>
    <row r="85" spans="2:9" ht="38.25">
      <c r="B85" s="2">
        <v>44894</v>
      </c>
      <c r="C85" s="3">
        <v>51394</v>
      </c>
      <c r="D85" s="3" t="s">
        <v>1312</v>
      </c>
      <c r="E85" s="3" t="s">
        <v>1313</v>
      </c>
      <c r="G85" s="4">
        <v>14213.2</v>
      </c>
      <c r="H85" s="4">
        <v>0</v>
      </c>
      <c r="I85" s="4">
        <v>1054897129.44</v>
      </c>
    </row>
    <row r="86" spans="2:9" ht="38.25">
      <c r="B86" s="2">
        <v>44894</v>
      </c>
      <c r="C86" s="3">
        <v>51395</v>
      </c>
      <c r="D86" s="3" t="s">
        <v>1314</v>
      </c>
      <c r="E86" s="3" t="s">
        <v>1315</v>
      </c>
      <c r="G86" s="4">
        <v>14536.23</v>
      </c>
      <c r="H86" s="4">
        <v>0</v>
      </c>
      <c r="I86" s="4">
        <v>1054911665.67</v>
      </c>
    </row>
    <row r="87" spans="2:9" ht="51">
      <c r="B87" s="2">
        <v>44895</v>
      </c>
      <c r="C87" s="3">
        <v>51440</v>
      </c>
      <c r="D87" s="3" t="s">
        <v>842</v>
      </c>
      <c r="E87" s="3" t="s">
        <v>531</v>
      </c>
      <c r="G87" s="4">
        <v>0</v>
      </c>
      <c r="H87" s="4">
        <v>446448.47</v>
      </c>
      <c r="I87" s="4">
        <v>1054465217.2</v>
      </c>
    </row>
    <row r="88" spans="2:9" ht="25.5">
      <c r="B88" s="2">
        <v>44895</v>
      </c>
      <c r="C88" s="3">
        <v>51508</v>
      </c>
      <c r="D88" s="3" t="s">
        <v>1316</v>
      </c>
      <c r="E88" s="3" t="s">
        <v>1317</v>
      </c>
      <c r="G88" s="4">
        <v>4922690.25</v>
      </c>
      <c r="H88" s="4">
        <v>0</v>
      </c>
      <c r="I88" s="4">
        <v>1059387907.45</v>
      </c>
    </row>
    <row r="89" ht="10.15" customHeight="1"/>
    <row r="90" spans="6:9" ht="18" customHeight="1">
      <c r="F90" s="176" t="s">
        <v>1318</v>
      </c>
      <c r="G90" s="174"/>
      <c r="H90" s="174"/>
      <c r="I90" s="174"/>
    </row>
    <row r="91" ht="0.95" customHeight="1"/>
    <row r="92" spans="6:9" ht="18" customHeight="1">
      <c r="F92" s="176" t="s">
        <v>1319</v>
      </c>
      <c r="G92" s="174"/>
      <c r="H92" s="174"/>
      <c r="I92" s="174"/>
    </row>
    <row r="93" spans="6:9" ht="18" customHeight="1">
      <c r="F93" s="176" t="s">
        <v>1320</v>
      </c>
      <c r="G93" s="174"/>
      <c r="H93" s="174"/>
      <c r="I93" s="174"/>
    </row>
    <row r="94" ht="20.1" customHeight="1"/>
    <row r="96" spans="2:11" ht="15.75">
      <c r="B96" s="6"/>
      <c r="C96" s="7" t="s">
        <v>1327</v>
      </c>
      <c r="D96" s="8"/>
      <c r="E96" s="8"/>
      <c r="F96" s="8"/>
      <c r="G96" s="8"/>
      <c r="H96" s="8"/>
      <c r="I96" s="8"/>
      <c r="J96" s="8"/>
      <c r="K96" s="9"/>
    </row>
    <row r="97" spans="2:11" ht="15.75">
      <c r="B97" s="10"/>
      <c r="C97" s="55"/>
      <c r="D97" s="55"/>
      <c r="E97" s="55"/>
      <c r="F97" s="55"/>
      <c r="G97" s="55"/>
      <c r="H97" s="55"/>
      <c r="I97" s="55"/>
      <c r="J97" s="55"/>
      <c r="K97" s="11"/>
    </row>
    <row r="98" spans="2:11" ht="15.75">
      <c r="B98" s="10"/>
      <c r="C98" s="55"/>
      <c r="D98" s="55"/>
      <c r="E98" s="55"/>
      <c r="F98" s="55"/>
      <c r="G98" s="55"/>
      <c r="H98" s="55"/>
      <c r="I98" s="55"/>
      <c r="J98" s="55"/>
      <c r="K98" s="11"/>
    </row>
    <row r="99" spans="2:11" ht="15.75">
      <c r="B99" s="10"/>
      <c r="C99" s="55"/>
      <c r="D99" s="55"/>
      <c r="E99" s="55"/>
      <c r="F99" s="55"/>
      <c r="G99" s="55"/>
      <c r="H99" s="55"/>
      <c r="I99" s="55"/>
      <c r="J99" s="55"/>
      <c r="K99" s="11"/>
    </row>
    <row r="100" spans="2:11" ht="15.75">
      <c r="B100" s="10"/>
      <c r="C100" s="55"/>
      <c r="D100" s="55"/>
      <c r="E100" s="55"/>
      <c r="F100" s="55"/>
      <c r="G100" s="55"/>
      <c r="H100" s="55"/>
      <c r="I100" s="55"/>
      <c r="J100" s="55"/>
      <c r="K100" s="11"/>
    </row>
    <row r="101" spans="2:11" ht="15.75">
      <c r="B101" s="10"/>
      <c r="C101" s="55"/>
      <c r="D101" s="55"/>
      <c r="E101" s="55"/>
      <c r="F101" s="55"/>
      <c r="G101" s="55"/>
      <c r="H101" s="55"/>
      <c r="I101" s="55"/>
      <c r="J101" s="55"/>
      <c r="K101" s="11"/>
    </row>
    <row r="102" spans="2:11" ht="15.75">
      <c r="B102" s="177" t="s">
        <v>552</v>
      </c>
      <c r="C102" s="194"/>
      <c r="D102" s="194"/>
      <c r="E102" s="194"/>
      <c r="F102" s="194"/>
      <c r="G102" s="194"/>
      <c r="H102" s="194"/>
      <c r="I102" s="194"/>
      <c r="J102" s="194"/>
      <c r="K102" s="179"/>
    </row>
    <row r="103" spans="2:11" ht="15">
      <c r="B103" s="180" t="s">
        <v>1179</v>
      </c>
      <c r="C103" s="195"/>
      <c r="D103" s="195"/>
      <c r="E103" s="195"/>
      <c r="F103" s="195"/>
      <c r="G103" s="195"/>
      <c r="H103" s="195"/>
      <c r="I103" s="195"/>
      <c r="J103" s="195"/>
      <c r="K103" s="182"/>
    </row>
    <row r="104" spans="2:11" ht="15.75">
      <c r="B104" s="12"/>
      <c r="C104" s="56"/>
      <c r="D104" s="56"/>
      <c r="E104" s="56"/>
      <c r="F104" s="56"/>
      <c r="G104" s="56"/>
      <c r="H104" s="56"/>
      <c r="I104" s="56"/>
      <c r="J104" s="56"/>
      <c r="K104" s="13"/>
    </row>
    <row r="105" spans="2:11" ht="15.75">
      <c r="B105" s="12"/>
      <c r="C105" s="56"/>
      <c r="D105" s="56"/>
      <c r="E105" s="56"/>
      <c r="F105" s="56"/>
      <c r="G105" s="56"/>
      <c r="H105" s="56"/>
      <c r="I105" s="56"/>
      <c r="J105" s="56"/>
      <c r="K105" s="13"/>
    </row>
    <row r="106" spans="2:11" ht="15.75">
      <c r="B106" s="10"/>
      <c r="C106" s="57" t="s">
        <v>554</v>
      </c>
      <c r="D106" s="57"/>
      <c r="E106" s="57"/>
      <c r="F106" s="57"/>
      <c r="G106" s="57"/>
      <c r="H106" s="57"/>
      <c r="I106" s="57"/>
      <c r="J106" s="57"/>
      <c r="K106" s="14"/>
    </row>
    <row r="107" spans="2:11" ht="15.75">
      <c r="B107" s="10"/>
      <c r="C107" s="58" t="s">
        <v>1328</v>
      </c>
      <c r="D107" s="58"/>
      <c r="E107" s="59"/>
      <c r="F107" s="59"/>
      <c r="G107" s="59"/>
      <c r="H107" s="59"/>
      <c r="I107" s="58" t="s">
        <v>556</v>
      </c>
      <c r="J107" s="58"/>
      <c r="K107" s="15" t="s">
        <v>884</v>
      </c>
    </row>
    <row r="108" spans="2:11" ht="15.75">
      <c r="B108" s="10"/>
      <c r="C108" s="60" t="s">
        <v>558</v>
      </c>
      <c r="D108" s="16" t="s">
        <v>559</v>
      </c>
      <c r="E108" s="17"/>
      <c r="F108" s="18"/>
      <c r="G108" s="19"/>
      <c r="H108" s="20"/>
      <c r="I108" s="60"/>
      <c r="J108" s="61"/>
      <c r="K108" s="21"/>
    </row>
    <row r="109" spans="2:11" ht="15.75">
      <c r="B109" s="10"/>
      <c r="C109" s="60" t="s">
        <v>560</v>
      </c>
      <c r="D109" s="62"/>
      <c r="E109" s="63"/>
      <c r="F109" s="61"/>
      <c r="G109" s="19"/>
      <c r="H109" s="60" t="s">
        <v>561</v>
      </c>
      <c r="I109" s="60"/>
      <c r="J109" s="61"/>
      <c r="K109" s="22"/>
    </row>
    <row r="110" spans="2:11" ht="16.5" thickBot="1">
      <c r="B110" s="10"/>
      <c r="C110" s="60"/>
      <c r="D110" s="62"/>
      <c r="E110" s="63"/>
      <c r="F110" s="61"/>
      <c r="G110" s="23"/>
      <c r="H110" s="60"/>
      <c r="I110" s="60"/>
      <c r="J110" s="61"/>
      <c r="K110" s="22"/>
    </row>
    <row r="111" spans="2:11" ht="16.5" thickTop="1">
      <c r="B111" s="24"/>
      <c r="C111" s="25"/>
      <c r="D111" s="25"/>
      <c r="E111" s="25"/>
      <c r="F111" s="25"/>
      <c r="G111" s="25"/>
      <c r="H111" s="25"/>
      <c r="I111" s="25"/>
      <c r="J111" s="25"/>
      <c r="K111" s="26"/>
    </row>
    <row r="112" spans="2:11" ht="15.75">
      <c r="B112" s="27"/>
      <c r="C112" s="64"/>
      <c r="D112" s="64"/>
      <c r="E112" s="64"/>
      <c r="F112" s="64"/>
      <c r="G112" s="64"/>
      <c r="H112" s="64"/>
      <c r="I112" s="64"/>
      <c r="J112" s="64"/>
      <c r="K112" s="28" t="s">
        <v>562</v>
      </c>
    </row>
    <row r="113" spans="2:11" ht="15.75">
      <c r="B113" s="27"/>
      <c r="C113" s="65" t="s">
        <v>563</v>
      </c>
      <c r="D113" s="65"/>
      <c r="E113" s="65"/>
      <c r="F113" s="65"/>
      <c r="G113" s="65"/>
      <c r="H113" s="193"/>
      <c r="I113" s="193"/>
      <c r="J113" s="193"/>
      <c r="K113" s="29">
        <v>1082207596.62</v>
      </c>
    </row>
    <row r="114" spans="2:11" ht="15.75">
      <c r="B114" s="27"/>
      <c r="C114" s="64"/>
      <c r="D114" s="64"/>
      <c r="E114" s="64"/>
      <c r="F114" s="64"/>
      <c r="G114" s="64"/>
      <c r="H114" s="64"/>
      <c r="I114" s="64"/>
      <c r="J114" s="64"/>
      <c r="K114" s="29"/>
    </row>
    <row r="115" spans="2:11" ht="15.75">
      <c r="B115" s="27"/>
      <c r="C115" s="66" t="s">
        <v>564</v>
      </c>
      <c r="D115" s="66"/>
      <c r="E115" s="66"/>
      <c r="F115" s="66"/>
      <c r="G115" s="66"/>
      <c r="H115" s="64"/>
      <c r="I115" s="64"/>
      <c r="J115" s="64"/>
      <c r="K115" s="29"/>
    </row>
    <row r="116" spans="2:11" ht="15.75">
      <c r="B116" s="27"/>
      <c r="C116" s="64" t="s">
        <v>895</v>
      </c>
      <c r="D116" s="64"/>
      <c r="E116" s="64"/>
      <c r="F116" s="64"/>
      <c r="G116" s="64"/>
      <c r="H116" s="196"/>
      <c r="I116" s="196"/>
      <c r="J116" s="196"/>
      <c r="K116" s="29">
        <v>143561048.75</v>
      </c>
    </row>
    <row r="117" spans="2:11" ht="15.75">
      <c r="B117" s="27"/>
      <c r="C117" s="64" t="s">
        <v>1329</v>
      </c>
      <c r="D117" s="64"/>
      <c r="E117" s="64"/>
      <c r="F117" s="64"/>
      <c r="G117" s="64"/>
      <c r="H117" s="193"/>
      <c r="I117" s="193"/>
      <c r="J117" s="193"/>
      <c r="K117" s="29">
        <v>0</v>
      </c>
    </row>
    <row r="118" spans="2:11" ht="15.75">
      <c r="B118" s="27"/>
      <c r="C118" s="64"/>
      <c r="D118" s="64"/>
      <c r="E118" s="64"/>
      <c r="F118" s="64"/>
      <c r="G118" s="64"/>
      <c r="H118" s="166"/>
      <c r="I118" s="166"/>
      <c r="J118" s="166"/>
      <c r="K118" s="29"/>
    </row>
    <row r="119" spans="2:11" ht="15.75">
      <c r="B119" s="27"/>
      <c r="C119" s="65" t="s">
        <v>567</v>
      </c>
      <c r="D119" s="65"/>
      <c r="E119" s="65"/>
      <c r="F119" s="65"/>
      <c r="G119" s="65"/>
      <c r="H119" s="64"/>
      <c r="I119" s="64"/>
      <c r="J119" s="64"/>
      <c r="K119" s="30">
        <f>+K113+K116+K117</f>
        <v>1225768645.37</v>
      </c>
    </row>
    <row r="120" spans="2:11" ht="15.75">
      <c r="B120" s="27"/>
      <c r="C120" s="64"/>
      <c r="D120" s="64"/>
      <c r="E120" s="64"/>
      <c r="F120" s="64"/>
      <c r="G120" s="64"/>
      <c r="H120" s="64"/>
      <c r="I120" s="64"/>
      <c r="J120" s="64"/>
      <c r="K120" s="29"/>
    </row>
    <row r="121" spans="2:11" ht="15.75">
      <c r="B121" s="27"/>
      <c r="C121" s="66" t="s">
        <v>568</v>
      </c>
      <c r="D121" s="66"/>
      <c r="E121" s="66"/>
      <c r="F121" s="66"/>
      <c r="G121" s="66"/>
      <c r="H121" s="64"/>
      <c r="I121" s="64"/>
      <c r="J121" s="64"/>
      <c r="K121" s="29"/>
    </row>
    <row r="122" spans="2:11" ht="15.75">
      <c r="B122" s="27"/>
      <c r="C122" s="64" t="s">
        <v>570</v>
      </c>
      <c r="D122" s="64"/>
      <c r="E122" s="64"/>
      <c r="F122" s="64"/>
      <c r="G122" s="64"/>
      <c r="H122" s="193"/>
      <c r="I122" s="193"/>
      <c r="J122" s="193"/>
      <c r="K122" s="29">
        <v>166380737.92</v>
      </c>
    </row>
    <row r="123" spans="2:11" ht="15.75">
      <c r="B123" s="27"/>
      <c r="C123" s="64" t="s">
        <v>1330</v>
      </c>
      <c r="D123" s="64"/>
      <c r="E123" s="64"/>
      <c r="F123" s="64"/>
      <c r="G123" s="64"/>
      <c r="H123" s="166"/>
      <c r="I123" s="166"/>
      <c r="J123" s="166"/>
      <c r="K123" s="29">
        <v>0</v>
      </c>
    </row>
    <row r="124" spans="2:11" ht="15.75">
      <c r="B124" s="27"/>
      <c r="C124" s="64" t="s">
        <v>571</v>
      </c>
      <c r="D124" s="64"/>
      <c r="E124" s="64"/>
      <c r="F124" s="64"/>
      <c r="G124" s="64"/>
      <c r="H124" s="193"/>
      <c r="I124" s="193"/>
      <c r="J124" s="193"/>
      <c r="K124" s="29"/>
    </row>
    <row r="125" spans="2:11" ht="15.75">
      <c r="B125" s="27"/>
      <c r="C125" s="64" t="s">
        <v>572</v>
      </c>
      <c r="D125" s="64"/>
      <c r="E125" s="64"/>
      <c r="F125" s="64"/>
      <c r="G125" s="64"/>
      <c r="H125" s="166"/>
      <c r="I125" s="166"/>
      <c r="J125" s="166"/>
      <c r="K125" s="29"/>
    </row>
    <row r="126" spans="2:11" ht="15.75">
      <c r="B126" s="27"/>
      <c r="C126" s="64"/>
      <c r="D126" s="64"/>
      <c r="E126" s="64"/>
      <c r="F126" s="64"/>
      <c r="G126" s="64"/>
      <c r="H126" s="166"/>
      <c r="I126" s="166"/>
      <c r="J126" s="166"/>
      <c r="K126" s="29"/>
    </row>
    <row r="127" spans="2:11" ht="16.5" thickBot="1">
      <c r="B127" s="27"/>
      <c r="C127" s="65" t="s">
        <v>573</v>
      </c>
      <c r="D127" s="65"/>
      <c r="E127" s="65"/>
      <c r="F127" s="65"/>
      <c r="G127" s="65"/>
      <c r="H127" s="193"/>
      <c r="I127" s="193"/>
      <c r="J127" s="193"/>
      <c r="K127" s="31">
        <f>+K119-K122</f>
        <v>1059387907.4499999</v>
      </c>
    </row>
    <row r="128" spans="2:11" ht="16.5" thickTop="1">
      <c r="B128" s="27"/>
      <c r="C128" s="32"/>
      <c r="D128" s="32"/>
      <c r="E128" s="32"/>
      <c r="F128" s="32"/>
      <c r="G128" s="32"/>
      <c r="H128" s="32"/>
      <c r="I128" s="32"/>
      <c r="J128" s="32"/>
      <c r="K128" s="33"/>
    </row>
    <row r="129" spans="2:11" ht="15.75">
      <c r="B129" s="27"/>
      <c r="C129" s="64"/>
      <c r="D129" s="64"/>
      <c r="E129" s="64"/>
      <c r="F129" s="64"/>
      <c r="G129" s="64"/>
      <c r="H129" s="64"/>
      <c r="I129" s="64"/>
      <c r="J129" s="64"/>
      <c r="K129" s="34"/>
    </row>
    <row r="130" spans="2:11" ht="15.75">
      <c r="B130" s="27"/>
      <c r="C130" s="64"/>
      <c r="D130" s="64"/>
      <c r="E130" s="64"/>
      <c r="F130" s="64"/>
      <c r="G130" s="64"/>
      <c r="H130" s="64"/>
      <c r="I130" s="64"/>
      <c r="J130" s="64"/>
      <c r="K130" s="28" t="s">
        <v>574</v>
      </c>
    </row>
    <row r="131" spans="2:11" ht="15.75">
      <c r="B131" s="27"/>
      <c r="C131" s="65" t="s">
        <v>575</v>
      </c>
      <c r="D131" s="65"/>
      <c r="E131" s="65"/>
      <c r="F131" s="65"/>
      <c r="G131" s="65"/>
      <c r="H131" s="193"/>
      <c r="I131" s="193"/>
      <c r="J131" s="193"/>
      <c r="K131" s="29">
        <v>1054465217.2</v>
      </c>
    </row>
    <row r="132" spans="2:11" ht="15.75">
      <c r="B132" s="27"/>
      <c r="C132" s="65"/>
      <c r="D132" s="65"/>
      <c r="E132" s="65"/>
      <c r="F132" s="65"/>
      <c r="G132" s="65"/>
      <c r="H132" s="166"/>
      <c r="I132" s="166"/>
      <c r="J132" s="166"/>
      <c r="K132" s="29"/>
    </row>
    <row r="133" spans="2:11" ht="15.75">
      <c r="B133" s="27"/>
      <c r="C133" s="66" t="s">
        <v>564</v>
      </c>
      <c r="D133" s="66"/>
      <c r="E133" s="66"/>
      <c r="F133" s="66"/>
      <c r="G133" s="66"/>
      <c r="H133" s="64"/>
      <c r="I133" s="64"/>
      <c r="J133" s="64"/>
      <c r="K133" s="35"/>
    </row>
    <row r="134" spans="2:11" ht="15.75">
      <c r="B134" s="27"/>
      <c r="C134" s="64" t="s">
        <v>576</v>
      </c>
      <c r="D134" s="64"/>
      <c r="E134" s="64"/>
      <c r="F134" s="64"/>
      <c r="G134" s="64"/>
      <c r="H134" s="193"/>
      <c r="I134" s="193"/>
      <c r="J134" s="193"/>
      <c r="K134" s="29">
        <v>4922690.25</v>
      </c>
    </row>
    <row r="135" spans="2:11" ht="15.75">
      <c r="B135" s="27"/>
      <c r="C135" s="65" t="s">
        <v>567</v>
      </c>
      <c r="D135" s="65"/>
      <c r="E135" s="65"/>
      <c r="F135" s="65"/>
      <c r="G135" s="65"/>
      <c r="H135" s="192"/>
      <c r="I135" s="192"/>
      <c r="J135" s="192"/>
      <c r="K135" s="36">
        <f>SUM(K131:K134)</f>
        <v>1059387907.45</v>
      </c>
    </row>
    <row r="136" spans="2:11" ht="15.75">
      <c r="B136" s="27"/>
      <c r="C136" s="64"/>
      <c r="D136" s="64"/>
      <c r="E136" s="64"/>
      <c r="F136" s="64"/>
      <c r="G136" s="64"/>
      <c r="H136" s="64"/>
      <c r="I136" s="64"/>
      <c r="J136" s="64"/>
      <c r="K136" s="35"/>
    </row>
    <row r="137" spans="2:11" ht="15.75">
      <c r="B137" s="27"/>
      <c r="C137" s="66" t="s">
        <v>568</v>
      </c>
      <c r="D137" s="66"/>
      <c r="E137" s="66"/>
      <c r="F137" s="66"/>
      <c r="G137" s="66"/>
      <c r="H137" s="64"/>
      <c r="I137" s="64"/>
      <c r="J137" s="64"/>
      <c r="K137" s="29"/>
    </row>
    <row r="138" spans="2:11" ht="15.75">
      <c r="B138" s="27"/>
      <c r="C138" s="64" t="s">
        <v>577</v>
      </c>
      <c r="D138" s="64"/>
      <c r="E138" s="64"/>
      <c r="F138" s="64"/>
      <c r="G138" s="64"/>
      <c r="H138" s="192"/>
      <c r="I138" s="192"/>
      <c r="J138" s="192"/>
      <c r="K138" s="29">
        <v>0</v>
      </c>
    </row>
    <row r="139" spans="2:11" ht="15.75">
      <c r="B139" s="27"/>
      <c r="C139" s="64"/>
      <c r="D139" s="64"/>
      <c r="E139" s="64"/>
      <c r="F139" s="64"/>
      <c r="G139" s="64"/>
      <c r="H139" s="167"/>
      <c r="I139" s="167"/>
      <c r="J139" s="167"/>
      <c r="K139" s="29"/>
    </row>
    <row r="140" spans="2:11" ht="16.5" thickBot="1">
      <c r="B140" s="27"/>
      <c r="C140" s="65" t="s">
        <v>573</v>
      </c>
      <c r="D140" s="65"/>
      <c r="E140" s="65"/>
      <c r="F140" s="65"/>
      <c r="G140" s="65"/>
      <c r="H140" s="64"/>
      <c r="I140" s="64"/>
      <c r="J140" s="64"/>
      <c r="K140" s="31">
        <f>SUM(K135-K138)</f>
        <v>1059387907.45</v>
      </c>
    </row>
    <row r="141" spans="2:11" ht="17.25" thickBot="1" thickTop="1">
      <c r="B141" s="37"/>
      <c r="C141" s="38"/>
      <c r="D141" s="38"/>
      <c r="E141" s="38"/>
      <c r="F141" s="38"/>
      <c r="G141" s="38"/>
      <c r="H141" s="39"/>
      <c r="I141" s="39"/>
      <c r="J141" s="39"/>
      <c r="K141" s="40"/>
    </row>
    <row r="142" spans="2:11" ht="16.5" thickTop="1">
      <c r="B142" s="24"/>
      <c r="C142" s="41"/>
      <c r="D142" s="41"/>
      <c r="E142" s="41"/>
      <c r="F142" s="41"/>
      <c r="G142" s="41"/>
      <c r="H142" s="25"/>
      <c r="I142" s="25"/>
      <c r="J142" s="25"/>
      <c r="K142" s="42"/>
    </row>
    <row r="143" spans="2:11" ht="15.75">
      <c r="B143" s="27"/>
      <c r="C143" s="65"/>
      <c r="D143" s="65"/>
      <c r="E143" s="65"/>
      <c r="F143" s="65"/>
      <c r="G143" s="65"/>
      <c r="H143" s="64"/>
      <c r="I143" s="64"/>
      <c r="J143" s="64"/>
      <c r="K143" s="43"/>
    </row>
    <row r="144" spans="2:11" ht="15.75">
      <c r="B144" s="197" t="s">
        <v>1331</v>
      </c>
      <c r="C144" s="184"/>
      <c r="D144" s="184"/>
      <c r="E144" s="69"/>
      <c r="F144" s="44" t="s">
        <v>579</v>
      </c>
      <c r="G144" s="184" t="s">
        <v>579</v>
      </c>
      <c r="H144" s="184"/>
      <c r="I144" s="160"/>
      <c r="J144" s="64"/>
      <c r="K144" s="46" t="s">
        <v>1333</v>
      </c>
    </row>
    <row r="145" spans="2:11" ht="15.75">
      <c r="B145" s="27"/>
      <c r="C145" s="47" t="s">
        <v>581</v>
      </c>
      <c r="D145" s="47"/>
      <c r="E145" s="166"/>
      <c r="F145" s="185" t="s">
        <v>582</v>
      </c>
      <c r="G145" s="185"/>
      <c r="H145" s="185"/>
      <c r="I145" s="64"/>
      <c r="J145" s="193" t="s">
        <v>583</v>
      </c>
      <c r="K145" s="188"/>
    </row>
    <row r="146" spans="2:11" ht="15.75">
      <c r="B146" s="27"/>
      <c r="C146" s="64"/>
      <c r="D146" s="64"/>
      <c r="E146" s="166"/>
      <c r="F146" s="166"/>
      <c r="G146" s="166"/>
      <c r="H146" s="166"/>
      <c r="I146" s="64"/>
      <c r="J146" s="166"/>
      <c r="K146" s="162"/>
    </row>
    <row r="147" spans="2:11" ht="15.75">
      <c r="B147" s="154"/>
      <c r="C147" s="159" t="s">
        <v>1183</v>
      </c>
      <c r="D147" s="159"/>
      <c r="E147" s="69"/>
      <c r="F147" s="44" t="s">
        <v>585</v>
      </c>
      <c r="G147" s="184" t="s">
        <v>585</v>
      </c>
      <c r="H147" s="184"/>
      <c r="I147" s="160"/>
      <c r="J147" s="64"/>
      <c r="K147" s="46" t="s">
        <v>1332</v>
      </c>
    </row>
    <row r="148" spans="2:11" ht="15.75">
      <c r="B148" s="27"/>
      <c r="C148" s="47" t="s">
        <v>587</v>
      </c>
      <c r="D148" s="47"/>
      <c r="E148" s="166"/>
      <c r="F148" s="185" t="s">
        <v>588</v>
      </c>
      <c r="G148" s="185"/>
      <c r="H148" s="185"/>
      <c r="I148" s="64"/>
      <c r="J148" s="193" t="s">
        <v>588</v>
      </c>
      <c r="K148" s="188"/>
    </row>
    <row r="149" spans="2:11" ht="15.75">
      <c r="B149" s="27"/>
      <c r="C149" s="65"/>
      <c r="D149" s="65"/>
      <c r="E149" s="65"/>
      <c r="F149" s="65"/>
      <c r="G149" s="65"/>
      <c r="H149" s="64"/>
      <c r="I149" s="64"/>
      <c r="J149" s="64"/>
      <c r="K149" s="49"/>
    </row>
    <row r="150" spans="2:11" ht="15.75">
      <c r="B150" s="50"/>
      <c r="C150" s="51"/>
      <c r="D150" s="51"/>
      <c r="E150" s="51"/>
      <c r="F150" s="51"/>
      <c r="G150" s="51"/>
      <c r="H150" s="52"/>
      <c r="I150" s="53"/>
      <c r="J150" s="52"/>
      <c r="K150" s="54"/>
    </row>
  </sheetData>
  <protectedRanges>
    <protectedRange sqref="F144 K144" name="Rango1_2_1"/>
    <protectedRange sqref="F147 K147" name="Rango1_2_1_1"/>
    <protectedRange sqref="J108:J110" name="Rango1_1"/>
    <protectedRange sqref="B144" name="Rango1_2_1_2_1"/>
    <protectedRange sqref="C147" name="Rango1_2_1_1_1"/>
    <protectedRange sqref="G144" name="Rango1_2_1_2_1_1"/>
    <protectedRange sqref="G147" name="Rango1_2_1_1_1_1"/>
  </protectedRanges>
  <mergeCells count="24">
    <mergeCell ref="F148:H148"/>
    <mergeCell ref="J148:K148"/>
    <mergeCell ref="B144:D144"/>
    <mergeCell ref="G144:H144"/>
    <mergeCell ref="G147:H147"/>
    <mergeCell ref="F145:H145"/>
    <mergeCell ref="J145:K145"/>
    <mergeCell ref="H127:J127"/>
    <mergeCell ref="H131:J131"/>
    <mergeCell ref="H134:J134"/>
    <mergeCell ref="H135:J135"/>
    <mergeCell ref="H138:J138"/>
    <mergeCell ref="H124:J124"/>
    <mergeCell ref="B2:I2"/>
    <mergeCell ref="B4:I4"/>
    <mergeCell ref="F90:I90"/>
    <mergeCell ref="F92:I92"/>
    <mergeCell ref="F93:I93"/>
    <mergeCell ref="B102:K102"/>
    <mergeCell ref="B103:K103"/>
    <mergeCell ref="H113:J113"/>
    <mergeCell ref="H116:J116"/>
    <mergeCell ref="H117:J117"/>
    <mergeCell ref="H122:J12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23D3-A585-42BB-B461-90892EBD13B3}">
  <dimension ref="B2:K74"/>
  <sheetViews>
    <sheetView tabSelected="1" workbookViewId="0" topLeftCell="A13">
      <selection activeCell="D22" sqref="D22"/>
    </sheetView>
  </sheetViews>
  <sheetFormatPr defaultColWidth="11.421875" defaultRowHeight="15"/>
  <cols>
    <col min="1" max="1" width="1.8515625" style="71" customWidth="1"/>
    <col min="2" max="2" width="15.421875" style="71" customWidth="1"/>
    <col min="3" max="3" width="15.140625" style="71" customWidth="1"/>
    <col min="4" max="4" width="15.7109375" style="71" customWidth="1"/>
    <col min="5" max="5" width="11.28125" style="71" customWidth="1"/>
    <col min="6" max="6" width="11.421875" style="71" hidden="1" customWidth="1"/>
    <col min="7" max="9" width="18.00390625" style="71" customWidth="1"/>
    <col min="10" max="10" width="11.421875" style="71" hidden="1" customWidth="1"/>
    <col min="11" max="11" width="34.8515625" style="71" customWidth="1"/>
    <col min="12" max="256" width="9.140625" style="71" customWidth="1"/>
    <col min="257" max="257" width="1.8515625" style="71" customWidth="1"/>
    <col min="258" max="258" width="15.421875" style="71" customWidth="1"/>
    <col min="259" max="259" width="15.140625" style="71" customWidth="1"/>
    <col min="260" max="260" width="15.7109375" style="71" customWidth="1"/>
    <col min="261" max="261" width="11.28125" style="71" customWidth="1"/>
    <col min="262" max="262" width="11.421875" style="71" hidden="1" customWidth="1"/>
    <col min="263" max="265" width="18.00390625" style="71" customWidth="1"/>
    <col min="266" max="266" width="11.421875" style="71" hidden="1" customWidth="1"/>
    <col min="267" max="267" width="1.8515625" style="71" customWidth="1"/>
    <col min="268" max="512" width="9.140625" style="71" customWidth="1"/>
    <col min="513" max="513" width="1.8515625" style="71" customWidth="1"/>
    <col min="514" max="514" width="15.421875" style="71" customWidth="1"/>
    <col min="515" max="515" width="15.140625" style="71" customWidth="1"/>
    <col min="516" max="516" width="15.7109375" style="71" customWidth="1"/>
    <col min="517" max="517" width="11.28125" style="71" customWidth="1"/>
    <col min="518" max="518" width="11.421875" style="71" hidden="1" customWidth="1"/>
    <col min="519" max="521" width="18.00390625" style="71" customWidth="1"/>
    <col min="522" max="522" width="11.421875" style="71" hidden="1" customWidth="1"/>
    <col min="523" max="523" width="1.8515625" style="71" customWidth="1"/>
    <col min="524" max="768" width="9.140625" style="71" customWidth="1"/>
    <col min="769" max="769" width="1.8515625" style="71" customWidth="1"/>
    <col min="770" max="770" width="15.421875" style="71" customWidth="1"/>
    <col min="771" max="771" width="15.140625" style="71" customWidth="1"/>
    <col min="772" max="772" width="15.7109375" style="71" customWidth="1"/>
    <col min="773" max="773" width="11.28125" style="71" customWidth="1"/>
    <col min="774" max="774" width="11.421875" style="71" hidden="1" customWidth="1"/>
    <col min="775" max="777" width="18.00390625" style="71" customWidth="1"/>
    <col min="778" max="778" width="11.421875" style="71" hidden="1" customWidth="1"/>
    <col min="779" max="779" width="1.8515625" style="71" customWidth="1"/>
    <col min="780" max="1024" width="9.140625" style="71" customWidth="1"/>
    <col min="1025" max="1025" width="1.8515625" style="71" customWidth="1"/>
    <col min="1026" max="1026" width="15.421875" style="71" customWidth="1"/>
    <col min="1027" max="1027" width="15.140625" style="71" customWidth="1"/>
    <col min="1028" max="1028" width="15.7109375" style="71" customWidth="1"/>
    <col min="1029" max="1029" width="11.28125" style="71" customWidth="1"/>
    <col min="1030" max="1030" width="11.421875" style="71" hidden="1" customWidth="1"/>
    <col min="1031" max="1033" width="18.00390625" style="71" customWidth="1"/>
    <col min="1034" max="1034" width="11.421875" style="71" hidden="1" customWidth="1"/>
    <col min="1035" max="1035" width="1.8515625" style="71" customWidth="1"/>
    <col min="1036" max="1280" width="9.140625" style="71" customWidth="1"/>
    <col min="1281" max="1281" width="1.8515625" style="71" customWidth="1"/>
    <col min="1282" max="1282" width="15.421875" style="71" customWidth="1"/>
    <col min="1283" max="1283" width="15.140625" style="71" customWidth="1"/>
    <col min="1284" max="1284" width="15.7109375" style="71" customWidth="1"/>
    <col min="1285" max="1285" width="11.28125" style="71" customWidth="1"/>
    <col min="1286" max="1286" width="11.421875" style="71" hidden="1" customWidth="1"/>
    <col min="1287" max="1289" width="18.00390625" style="71" customWidth="1"/>
    <col min="1290" max="1290" width="11.421875" style="71" hidden="1" customWidth="1"/>
    <col min="1291" max="1291" width="1.8515625" style="71" customWidth="1"/>
    <col min="1292" max="1536" width="9.140625" style="71" customWidth="1"/>
    <col min="1537" max="1537" width="1.8515625" style="71" customWidth="1"/>
    <col min="1538" max="1538" width="15.421875" style="71" customWidth="1"/>
    <col min="1539" max="1539" width="15.140625" style="71" customWidth="1"/>
    <col min="1540" max="1540" width="15.7109375" style="71" customWidth="1"/>
    <col min="1541" max="1541" width="11.28125" style="71" customWidth="1"/>
    <col min="1542" max="1542" width="11.421875" style="71" hidden="1" customWidth="1"/>
    <col min="1543" max="1545" width="18.00390625" style="71" customWidth="1"/>
    <col min="1546" max="1546" width="11.421875" style="71" hidden="1" customWidth="1"/>
    <col min="1547" max="1547" width="1.8515625" style="71" customWidth="1"/>
    <col min="1548" max="1792" width="9.140625" style="71" customWidth="1"/>
    <col min="1793" max="1793" width="1.8515625" style="71" customWidth="1"/>
    <col min="1794" max="1794" width="15.421875" style="71" customWidth="1"/>
    <col min="1795" max="1795" width="15.140625" style="71" customWidth="1"/>
    <col min="1796" max="1796" width="15.7109375" style="71" customWidth="1"/>
    <col min="1797" max="1797" width="11.28125" style="71" customWidth="1"/>
    <col min="1798" max="1798" width="11.421875" style="71" hidden="1" customWidth="1"/>
    <col min="1799" max="1801" width="18.00390625" style="71" customWidth="1"/>
    <col min="1802" max="1802" width="11.421875" style="71" hidden="1" customWidth="1"/>
    <col min="1803" max="1803" width="1.8515625" style="71" customWidth="1"/>
    <col min="1804" max="2048" width="9.140625" style="71" customWidth="1"/>
    <col min="2049" max="2049" width="1.8515625" style="71" customWidth="1"/>
    <col min="2050" max="2050" width="15.421875" style="71" customWidth="1"/>
    <col min="2051" max="2051" width="15.140625" style="71" customWidth="1"/>
    <col min="2052" max="2052" width="15.7109375" style="71" customWidth="1"/>
    <col min="2053" max="2053" width="11.28125" style="71" customWidth="1"/>
    <col min="2054" max="2054" width="11.421875" style="71" hidden="1" customWidth="1"/>
    <col min="2055" max="2057" width="18.00390625" style="71" customWidth="1"/>
    <col min="2058" max="2058" width="11.421875" style="71" hidden="1" customWidth="1"/>
    <col min="2059" max="2059" width="1.8515625" style="71" customWidth="1"/>
    <col min="2060" max="2304" width="9.140625" style="71" customWidth="1"/>
    <col min="2305" max="2305" width="1.8515625" style="71" customWidth="1"/>
    <col min="2306" max="2306" width="15.421875" style="71" customWidth="1"/>
    <col min="2307" max="2307" width="15.140625" style="71" customWidth="1"/>
    <col min="2308" max="2308" width="15.7109375" style="71" customWidth="1"/>
    <col min="2309" max="2309" width="11.28125" style="71" customWidth="1"/>
    <col min="2310" max="2310" width="11.421875" style="71" hidden="1" customWidth="1"/>
    <col min="2311" max="2313" width="18.00390625" style="71" customWidth="1"/>
    <col min="2314" max="2314" width="11.421875" style="71" hidden="1" customWidth="1"/>
    <col min="2315" max="2315" width="1.8515625" style="71" customWidth="1"/>
    <col min="2316" max="2560" width="9.140625" style="71" customWidth="1"/>
    <col min="2561" max="2561" width="1.8515625" style="71" customWidth="1"/>
    <col min="2562" max="2562" width="15.421875" style="71" customWidth="1"/>
    <col min="2563" max="2563" width="15.140625" style="71" customWidth="1"/>
    <col min="2564" max="2564" width="15.7109375" style="71" customWidth="1"/>
    <col min="2565" max="2565" width="11.28125" style="71" customWidth="1"/>
    <col min="2566" max="2566" width="11.421875" style="71" hidden="1" customWidth="1"/>
    <col min="2567" max="2569" width="18.00390625" style="71" customWidth="1"/>
    <col min="2570" max="2570" width="11.421875" style="71" hidden="1" customWidth="1"/>
    <col min="2571" max="2571" width="1.8515625" style="71" customWidth="1"/>
    <col min="2572" max="2816" width="9.140625" style="71" customWidth="1"/>
    <col min="2817" max="2817" width="1.8515625" style="71" customWidth="1"/>
    <col min="2818" max="2818" width="15.421875" style="71" customWidth="1"/>
    <col min="2819" max="2819" width="15.140625" style="71" customWidth="1"/>
    <col min="2820" max="2820" width="15.7109375" style="71" customWidth="1"/>
    <col min="2821" max="2821" width="11.28125" style="71" customWidth="1"/>
    <col min="2822" max="2822" width="11.421875" style="71" hidden="1" customWidth="1"/>
    <col min="2823" max="2825" width="18.00390625" style="71" customWidth="1"/>
    <col min="2826" max="2826" width="11.421875" style="71" hidden="1" customWidth="1"/>
    <col min="2827" max="2827" width="1.8515625" style="71" customWidth="1"/>
    <col min="2828" max="3072" width="9.140625" style="71" customWidth="1"/>
    <col min="3073" max="3073" width="1.8515625" style="71" customWidth="1"/>
    <col min="3074" max="3074" width="15.421875" style="71" customWidth="1"/>
    <col min="3075" max="3075" width="15.140625" style="71" customWidth="1"/>
    <col min="3076" max="3076" width="15.7109375" style="71" customWidth="1"/>
    <col min="3077" max="3077" width="11.28125" style="71" customWidth="1"/>
    <col min="3078" max="3078" width="11.421875" style="71" hidden="1" customWidth="1"/>
    <col min="3079" max="3081" width="18.00390625" style="71" customWidth="1"/>
    <col min="3082" max="3082" width="11.421875" style="71" hidden="1" customWidth="1"/>
    <col min="3083" max="3083" width="1.8515625" style="71" customWidth="1"/>
    <col min="3084" max="3328" width="9.140625" style="71" customWidth="1"/>
    <col min="3329" max="3329" width="1.8515625" style="71" customWidth="1"/>
    <col min="3330" max="3330" width="15.421875" style="71" customWidth="1"/>
    <col min="3331" max="3331" width="15.140625" style="71" customWidth="1"/>
    <col min="3332" max="3332" width="15.7109375" style="71" customWidth="1"/>
    <col min="3333" max="3333" width="11.28125" style="71" customWidth="1"/>
    <col min="3334" max="3334" width="11.421875" style="71" hidden="1" customWidth="1"/>
    <col min="3335" max="3337" width="18.00390625" style="71" customWidth="1"/>
    <col min="3338" max="3338" width="11.421875" style="71" hidden="1" customWidth="1"/>
    <col min="3339" max="3339" width="1.8515625" style="71" customWidth="1"/>
    <col min="3340" max="3584" width="9.140625" style="71" customWidth="1"/>
    <col min="3585" max="3585" width="1.8515625" style="71" customWidth="1"/>
    <col min="3586" max="3586" width="15.421875" style="71" customWidth="1"/>
    <col min="3587" max="3587" width="15.140625" style="71" customWidth="1"/>
    <col min="3588" max="3588" width="15.7109375" style="71" customWidth="1"/>
    <col min="3589" max="3589" width="11.28125" style="71" customWidth="1"/>
    <col min="3590" max="3590" width="11.421875" style="71" hidden="1" customWidth="1"/>
    <col min="3591" max="3593" width="18.00390625" style="71" customWidth="1"/>
    <col min="3594" max="3594" width="11.421875" style="71" hidden="1" customWidth="1"/>
    <col min="3595" max="3595" width="1.8515625" style="71" customWidth="1"/>
    <col min="3596" max="3840" width="9.140625" style="71" customWidth="1"/>
    <col min="3841" max="3841" width="1.8515625" style="71" customWidth="1"/>
    <col min="3842" max="3842" width="15.421875" style="71" customWidth="1"/>
    <col min="3843" max="3843" width="15.140625" style="71" customWidth="1"/>
    <col min="3844" max="3844" width="15.7109375" style="71" customWidth="1"/>
    <col min="3845" max="3845" width="11.28125" style="71" customWidth="1"/>
    <col min="3846" max="3846" width="11.421875" style="71" hidden="1" customWidth="1"/>
    <col min="3847" max="3849" width="18.00390625" style="71" customWidth="1"/>
    <col min="3850" max="3850" width="11.421875" style="71" hidden="1" customWidth="1"/>
    <col min="3851" max="3851" width="1.8515625" style="71" customWidth="1"/>
    <col min="3852" max="4096" width="9.140625" style="71" customWidth="1"/>
    <col min="4097" max="4097" width="1.8515625" style="71" customWidth="1"/>
    <col min="4098" max="4098" width="15.421875" style="71" customWidth="1"/>
    <col min="4099" max="4099" width="15.140625" style="71" customWidth="1"/>
    <col min="4100" max="4100" width="15.7109375" style="71" customWidth="1"/>
    <col min="4101" max="4101" width="11.28125" style="71" customWidth="1"/>
    <col min="4102" max="4102" width="11.421875" style="71" hidden="1" customWidth="1"/>
    <col min="4103" max="4105" width="18.00390625" style="71" customWidth="1"/>
    <col min="4106" max="4106" width="11.421875" style="71" hidden="1" customWidth="1"/>
    <col min="4107" max="4107" width="1.8515625" style="71" customWidth="1"/>
    <col min="4108" max="4352" width="9.140625" style="71" customWidth="1"/>
    <col min="4353" max="4353" width="1.8515625" style="71" customWidth="1"/>
    <col min="4354" max="4354" width="15.421875" style="71" customWidth="1"/>
    <col min="4355" max="4355" width="15.140625" style="71" customWidth="1"/>
    <col min="4356" max="4356" width="15.7109375" style="71" customWidth="1"/>
    <col min="4357" max="4357" width="11.28125" style="71" customWidth="1"/>
    <col min="4358" max="4358" width="11.421875" style="71" hidden="1" customWidth="1"/>
    <col min="4359" max="4361" width="18.00390625" style="71" customWidth="1"/>
    <col min="4362" max="4362" width="11.421875" style="71" hidden="1" customWidth="1"/>
    <col min="4363" max="4363" width="1.8515625" style="71" customWidth="1"/>
    <col min="4364" max="4608" width="9.140625" style="71" customWidth="1"/>
    <col min="4609" max="4609" width="1.8515625" style="71" customWidth="1"/>
    <col min="4610" max="4610" width="15.421875" style="71" customWidth="1"/>
    <col min="4611" max="4611" width="15.140625" style="71" customWidth="1"/>
    <col min="4612" max="4612" width="15.7109375" style="71" customWidth="1"/>
    <col min="4613" max="4613" width="11.28125" style="71" customWidth="1"/>
    <col min="4614" max="4614" width="11.421875" style="71" hidden="1" customWidth="1"/>
    <col min="4615" max="4617" width="18.00390625" style="71" customWidth="1"/>
    <col min="4618" max="4618" width="11.421875" style="71" hidden="1" customWidth="1"/>
    <col min="4619" max="4619" width="1.8515625" style="71" customWidth="1"/>
    <col min="4620" max="4864" width="9.140625" style="71" customWidth="1"/>
    <col min="4865" max="4865" width="1.8515625" style="71" customWidth="1"/>
    <col min="4866" max="4866" width="15.421875" style="71" customWidth="1"/>
    <col min="4867" max="4867" width="15.140625" style="71" customWidth="1"/>
    <col min="4868" max="4868" width="15.7109375" style="71" customWidth="1"/>
    <col min="4869" max="4869" width="11.28125" style="71" customWidth="1"/>
    <col min="4870" max="4870" width="11.421875" style="71" hidden="1" customWidth="1"/>
    <col min="4871" max="4873" width="18.00390625" style="71" customWidth="1"/>
    <col min="4874" max="4874" width="11.421875" style="71" hidden="1" customWidth="1"/>
    <col min="4875" max="4875" width="1.8515625" style="71" customWidth="1"/>
    <col min="4876" max="5120" width="9.140625" style="71" customWidth="1"/>
    <col min="5121" max="5121" width="1.8515625" style="71" customWidth="1"/>
    <col min="5122" max="5122" width="15.421875" style="71" customWidth="1"/>
    <col min="5123" max="5123" width="15.140625" style="71" customWidth="1"/>
    <col min="5124" max="5124" width="15.7109375" style="71" customWidth="1"/>
    <col min="5125" max="5125" width="11.28125" style="71" customWidth="1"/>
    <col min="5126" max="5126" width="11.421875" style="71" hidden="1" customWidth="1"/>
    <col min="5127" max="5129" width="18.00390625" style="71" customWidth="1"/>
    <col min="5130" max="5130" width="11.421875" style="71" hidden="1" customWidth="1"/>
    <col min="5131" max="5131" width="1.8515625" style="71" customWidth="1"/>
    <col min="5132" max="5376" width="9.140625" style="71" customWidth="1"/>
    <col min="5377" max="5377" width="1.8515625" style="71" customWidth="1"/>
    <col min="5378" max="5378" width="15.421875" style="71" customWidth="1"/>
    <col min="5379" max="5379" width="15.140625" style="71" customWidth="1"/>
    <col min="5380" max="5380" width="15.7109375" style="71" customWidth="1"/>
    <col min="5381" max="5381" width="11.28125" style="71" customWidth="1"/>
    <col min="5382" max="5382" width="11.421875" style="71" hidden="1" customWidth="1"/>
    <col min="5383" max="5385" width="18.00390625" style="71" customWidth="1"/>
    <col min="5386" max="5386" width="11.421875" style="71" hidden="1" customWidth="1"/>
    <col min="5387" max="5387" width="1.8515625" style="71" customWidth="1"/>
    <col min="5388" max="5632" width="9.140625" style="71" customWidth="1"/>
    <col min="5633" max="5633" width="1.8515625" style="71" customWidth="1"/>
    <col min="5634" max="5634" width="15.421875" style="71" customWidth="1"/>
    <col min="5635" max="5635" width="15.140625" style="71" customWidth="1"/>
    <col min="5636" max="5636" width="15.7109375" style="71" customWidth="1"/>
    <col min="5637" max="5637" width="11.28125" style="71" customWidth="1"/>
    <col min="5638" max="5638" width="11.421875" style="71" hidden="1" customWidth="1"/>
    <col min="5639" max="5641" width="18.00390625" style="71" customWidth="1"/>
    <col min="5642" max="5642" width="11.421875" style="71" hidden="1" customWidth="1"/>
    <col min="5643" max="5643" width="1.8515625" style="71" customWidth="1"/>
    <col min="5644" max="5888" width="9.140625" style="71" customWidth="1"/>
    <col min="5889" max="5889" width="1.8515625" style="71" customWidth="1"/>
    <col min="5890" max="5890" width="15.421875" style="71" customWidth="1"/>
    <col min="5891" max="5891" width="15.140625" style="71" customWidth="1"/>
    <col min="5892" max="5892" width="15.7109375" style="71" customWidth="1"/>
    <col min="5893" max="5893" width="11.28125" style="71" customWidth="1"/>
    <col min="5894" max="5894" width="11.421875" style="71" hidden="1" customWidth="1"/>
    <col min="5895" max="5897" width="18.00390625" style="71" customWidth="1"/>
    <col min="5898" max="5898" width="11.421875" style="71" hidden="1" customWidth="1"/>
    <col min="5899" max="5899" width="1.8515625" style="71" customWidth="1"/>
    <col min="5900" max="6144" width="9.140625" style="71" customWidth="1"/>
    <col min="6145" max="6145" width="1.8515625" style="71" customWidth="1"/>
    <col min="6146" max="6146" width="15.421875" style="71" customWidth="1"/>
    <col min="6147" max="6147" width="15.140625" style="71" customWidth="1"/>
    <col min="6148" max="6148" width="15.7109375" style="71" customWidth="1"/>
    <col min="6149" max="6149" width="11.28125" style="71" customWidth="1"/>
    <col min="6150" max="6150" width="11.421875" style="71" hidden="1" customWidth="1"/>
    <col min="6151" max="6153" width="18.00390625" style="71" customWidth="1"/>
    <col min="6154" max="6154" width="11.421875" style="71" hidden="1" customWidth="1"/>
    <col min="6155" max="6155" width="1.8515625" style="71" customWidth="1"/>
    <col min="6156" max="6400" width="9.140625" style="71" customWidth="1"/>
    <col min="6401" max="6401" width="1.8515625" style="71" customWidth="1"/>
    <col min="6402" max="6402" width="15.421875" style="71" customWidth="1"/>
    <col min="6403" max="6403" width="15.140625" style="71" customWidth="1"/>
    <col min="6404" max="6404" width="15.7109375" style="71" customWidth="1"/>
    <col min="6405" max="6405" width="11.28125" style="71" customWidth="1"/>
    <col min="6406" max="6406" width="11.421875" style="71" hidden="1" customWidth="1"/>
    <col min="6407" max="6409" width="18.00390625" style="71" customWidth="1"/>
    <col min="6410" max="6410" width="11.421875" style="71" hidden="1" customWidth="1"/>
    <col min="6411" max="6411" width="1.8515625" style="71" customWidth="1"/>
    <col min="6412" max="6656" width="9.140625" style="71" customWidth="1"/>
    <col min="6657" max="6657" width="1.8515625" style="71" customWidth="1"/>
    <col min="6658" max="6658" width="15.421875" style="71" customWidth="1"/>
    <col min="6659" max="6659" width="15.140625" style="71" customWidth="1"/>
    <col min="6660" max="6660" width="15.7109375" style="71" customWidth="1"/>
    <col min="6661" max="6661" width="11.28125" style="71" customWidth="1"/>
    <col min="6662" max="6662" width="11.421875" style="71" hidden="1" customWidth="1"/>
    <col min="6663" max="6665" width="18.00390625" style="71" customWidth="1"/>
    <col min="6666" max="6666" width="11.421875" style="71" hidden="1" customWidth="1"/>
    <col min="6667" max="6667" width="1.8515625" style="71" customWidth="1"/>
    <col min="6668" max="6912" width="9.140625" style="71" customWidth="1"/>
    <col min="6913" max="6913" width="1.8515625" style="71" customWidth="1"/>
    <col min="6914" max="6914" width="15.421875" style="71" customWidth="1"/>
    <col min="6915" max="6915" width="15.140625" style="71" customWidth="1"/>
    <col min="6916" max="6916" width="15.7109375" style="71" customWidth="1"/>
    <col min="6917" max="6917" width="11.28125" style="71" customWidth="1"/>
    <col min="6918" max="6918" width="11.421875" style="71" hidden="1" customWidth="1"/>
    <col min="6919" max="6921" width="18.00390625" style="71" customWidth="1"/>
    <col min="6922" max="6922" width="11.421875" style="71" hidden="1" customWidth="1"/>
    <col min="6923" max="6923" width="1.8515625" style="71" customWidth="1"/>
    <col min="6924" max="7168" width="9.140625" style="71" customWidth="1"/>
    <col min="7169" max="7169" width="1.8515625" style="71" customWidth="1"/>
    <col min="7170" max="7170" width="15.421875" style="71" customWidth="1"/>
    <col min="7171" max="7171" width="15.140625" style="71" customWidth="1"/>
    <col min="7172" max="7172" width="15.7109375" style="71" customWidth="1"/>
    <col min="7173" max="7173" width="11.28125" style="71" customWidth="1"/>
    <col min="7174" max="7174" width="11.421875" style="71" hidden="1" customWidth="1"/>
    <col min="7175" max="7177" width="18.00390625" style="71" customWidth="1"/>
    <col min="7178" max="7178" width="11.421875" style="71" hidden="1" customWidth="1"/>
    <col min="7179" max="7179" width="1.8515625" style="71" customWidth="1"/>
    <col min="7180" max="7424" width="9.140625" style="71" customWidth="1"/>
    <col min="7425" max="7425" width="1.8515625" style="71" customWidth="1"/>
    <col min="7426" max="7426" width="15.421875" style="71" customWidth="1"/>
    <col min="7427" max="7427" width="15.140625" style="71" customWidth="1"/>
    <col min="7428" max="7428" width="15.7109375" style="71" customWidth="1"/>
    <col min="7429" max="7429" width="11.28125" style="71" customWidth="1"/>
    <col min="7430" max="7430" width="11.421875" style="71" hidden="1" customWidth="1"/>
    <col min="7431" max="7433" width="18.00390625" style="71" customWidth="1"/>
    <col min="7434" max="7434" width="11.421875" style="71" hidden="1" customWidth="1"/>
    <col min="7435" max="7435" width="1.8515625" style="71" customWidth="1"/>
    <col min="7436" max="7680" width="9.140625" style="71" customWidth="1"/>
    <col min="7681" max="7681" width="1.8515625" style="71" customWidth="1"/>
    <col min="7682" max="7682" width="15.421875" style="71" customWidth="1"/>
    <col min="7683" max="7683" width="15.140625" style="71" customWidth="1"/>
    <col min="7684" max="7684" width="15.7109375" style="71" customWidth="1"/>
    <col min="7685" max="7685" width="11.28125" style="71" customWidth="1"/>
    <col min="7686" max="7686" width="11.421875" style="71" hidden="1" customWidth="1"/>
    <col min="7687" max="7689" width="18.00390625" style="71" customWidth="1"/>
    <col min="7690" max="7690" width="11.421875" style="71" hidden="1" customWidth="1"/>
    <col min="7691" max="7691" width="1.8515625" style="71" customWidth="1"/>
    <col min="7692" max="7936" width="9.140625" style="71" customWidth="1"/>
    <col min="7937" max="7937" width="1.8515625" style="71" customWidth="1"/>
    <col min="7938" max="7938" width="15.421875" style="71" customWidth="1"/>
    <col min="7939" max="7939" width="15.140625" style="71" customWidth="1"/>
    <col min="7940" max="7940" width="15.7109375" style="71" customWidth="1"/>
    <col min="7941" max="7941" width="11.28125" style="71" customWidth="1"/>
    <col min="7942" max="7942" width="11.421875" style="71" hidden="1" customWidth="1"/>
    <col min="7943" max="7945" width="18.00390625" style="71" customWidth="1"/>
    <col min="7946" max="7946" width="11.421875" style="71" hidden="1" customWidth="1"/>
    <col min="7947" max="7947" width="1.8515625" style="71" customWidth="1"/>
    <col min="7948" max="8192" width="9.140625" style="71" customWidth="1"/>
    <col min="8193" max="8193" width="1.8515625" style="71" customWidth="1"/>
    <col min="8194" max="8194" width="15.421875" style="71" customWidth="1"/>
    <col min="8195" max="8195" width="15.140625" style="71" customWidth="1"/>
    <col min="8196" max="8196" width="15.7109375" style="71" customWidth="1"/>
    <col min="8197" max="8197" width="11.28125" style="71" customWidth="1"/>
    <col min="8198" max="8198" width="11.421875" style="71" hidden="1" customWidth="1"/>
    <col min="8199" max="8201" width="18.00390625" style="71" customWidth="1"/>
    <col min="8202" max="8202" width="11.421875" style="71" hidden="1" customWidth="1"/>
    <col min="8203" max="8203" width="1.8515625" style="71" customWidth="1"/>
    <col min="8204" max="8448" width="9.140625" style="71" customWidth="1"/>
    <col min="8449" max="8449" width="1.8515625" style="71" customWidth="1"/>
    <col min="8450" max="8450" width="15.421875" style="71" customWidth="1"/>
    <col min="8451" max="8451" width="15.140625" style="71" customWidth="1"/>
    <col min="8452" max="8452" width="15.7109375" style="71" customWidth="1"/>
    <col min="8453" max="8453" width="11.28125" style="71" customWidth="1"/>
    <col min="8454" max="8454" width="11.421875" style="71" hidden="1" customWidth="1"/>
    <col min="8455" max="8457" width="18.00390625" style="71" customWidth="1"/>
    <col min="8458" max="8458" width="11.421875" style="71" hidden="1" customWidth="1"/>
    <col min="8459" max="8459" width="1.8515625" style="71" customWidth="1"/>
    <col min="8460" max="8704" width="9.140625" style="71" customWidth="1"/>
    <col min="8705" max="8705" width="1.8515625" style="71" customWidth="1"/>
    <col min="8706" max="8706" width="15.421875" style="71" customWidth="1"/>
    <col min="8707" max="8707" width="15.140625" style="71" customWidth="1"/>
    <col min="8708" max="8708" width="15.7109375" style="71" customWidth="1"/>
    <col min="8709" max="8709" width="11.28125" style="71" customWidth="1"/>
    <col min="8710" max="8710" width="11.421875" style="71" hidden="1" customWidth="1"/>
    <col min="8711" max="8713" width="18.00390625" style="71" customWidth="1"/>
    <col min="8714" max="8714" width="11.421875" style="71" hidden="1" customWidth="1"/>
    <col min="8715" max="8715" width="1.8515625" style="71" customWidth="1"/>
    <col min="8716" max="8960" width="9.140625" style="71" customWidth="1"/>
    <col min="8961" max="8961" width="1.8515625" style="71" customWidth="1"/>
    <col min="8962" max="8962" width="15.421875" style="71" customWidth="1"/>
    <col min="8963" max="8963" width="15.140625" style="71" customWidth="1"/>
    <col min="8964" max="8964" width="15.7109375" style="71" customWidth="1"/>
    <col min="8965" max="8965" width="11.28125" style="71" customWidth="1"/>
    <col min="8966" max="8966" width="11.421875" style="71" hidden="1" customWidth="1"/>
    <col min="8967" max="8969" width="18.00390625" style="71" customWidth="1"/>
    <col min="8970" max="8970" width="11.421875" style="71" hidden="1" customWidth="1"/>
    <col min="8971" max="8971" width="1.8515625" style="71" customWidth="1"/>
    <col min="8972" max="9216" width="9.140625" style="71" customWidth="1"/>
    <col min="9217" max="9217" width="1.8515625" style="71" customWidth="1"/>
    <col min="9218" max="9218" width="15.421875" style="71" customWidth="1"/>
    <col min="9219" max="9219" width="15.140625" style="71" customWidth="1"/>
    <col min="9220" max="9220" width="15.7109375" style="71" customWidth="1"/>
    <col min="9221" max="9221" width="11.28125" style="71" customWidth="1"/>
    <col min="9222" max="9222" width="11.421875" style="71" hidden="1" customWidth="1"/>
    <col min="9223" max="9225" width="18.00390625" style="71" customWidth="1"/>
    <col min="9226" max="9226" width="11.421875" style="71" hidden="1" customWidth="1"/>
    <col min="9227" max="9227" width="1.8515625" style="71" customWidth="1"/>
    <col min="9228" max="9472" width="9.140625" style="71" customWidth="1"/>
    <col min="9473" max="9473" width="1.8515625" style="71" customWidth="1"/>
    <col min="9474" max="9474" width="15.421875" style="71" customWidth="1"/>
    <col min="9475" max="9475" width="15.140625" style="71" customWidth="1"/>
    <col min="9476" max="9476" width="15.7109375" style="71" customWidth="1"/>
    <col min="9477" max="9477" width="11.28125" style="71" customWidth="1"/>
    <col min="9478" max="9478" width="11.421875" style="71" hidden="1" customWidth="1"/>
    <col min="9479" max="9481" width="18.00390625" style="71" customWidth="1"/>
    <col min="9482" max="9482" width="11.421875" style="71" hidden="1" customWidth="1"/>
    <col min="9483" max="9483" width="1.8515625" style="71" customWidth="1"/>
    <col min="9484" max="9728" width="9.140625" style="71" customWidth="1"/>
    <col min="9729" max="9729" width="1.8515625" style="71" customWidth="1"/>
    <col min="9730" max="9730" width="15.421875" style="71" customWidth="1"/>
    <col min="9731" max="9731" width="15.140625" style="71" customWidth="1"/>
    <col min="9732" max="9732" width="15.7109375" style="71" customWidth="1"/>
    <col min="9733" max="9733" width="11.28125" style="71" customWidth="1"/>
    <col min="9734" max="9734" width="11.421875" style="71" hidden="1" customWidth="1"/>
    <col min="9735" max="9737" width="18.00390625" style="71" customWidth="1"/>
    <col min="9738" max="9738" width="11.421875" style="71" hidden="1" customWidth="1"/>
    <col min="9739" max="9739" width="1.8515625" style="71" customWidth="1"/>
    <col min="9740" max="9984" width="9.140625" style="71" customWidth="1"/>
    <col min="9985" max="9985" width="1.8515625" style="71" customWidth="1"/>
    <col min="9986" max="9986" width="15.421875" style="71" customWidth="1"/>
    <col min="9987" max="9987" width="15.140625" style="71" customWidth="1"/>
    <col min="9988" max="9988" width="15.7109375" style="71" customWidth="1"/>
    <col min="9989" max="9989" width="11.28125" style="71" customWidth="1"/>
    <col min="9990" max="9990" width="11.421875" style="71" hidden="1" customWidth="1"/>
    <col min="9991" max="9993" width="18.00390625" style="71" customWidth="1"/>
    <col min="9994" max="9994" width="11.421875" style="71" hidden="1" customWidth="1"/>
    <col min="9995" max="9995" width="1.8515625" style="71" customWidth="1"/>
    <col min="9996" max="10240" width="9.140625" style="71" customWidth="1"/>
    <col min="10241" max="10241" width="1.8515625" style="71" customWidth="1"/>
    <col min="10242" max="10242" width="15.421875" style="71" customWidth="1"/>
    <col min="10243" max="10243" width="15.140625" style="71" customWidth="1"/>
    <col min="10244" max="10244" width="15.7109375" style="71" customWidth="1"/>
    <col min="10245" max="10245" width="11.28125" style="71" customWidth="1"/>
    <col min="10246" max="10246" width="11.421875" style="71" hidden="1" customWidth="1"/>
    <col min="10247" max="10249" width="18.00390625" style="71" customWidth="1"/>
    <col min="10250" max="10250" width="11.421875" style="71" hidden="1" customWidth="1"/>
    <col min="10251" max="10251" width="1.8515625" style="71" customWidth="1"/>
    <col min="10252" max="10496" width="9.140625" style="71" customWidth="1"/>
    <col min="10497" max="10497" width="1.8515625" style="71" customWidth="1"/>
    <col min="10498" max="10498" width="15.421875" style="71" customWidth="1"/>
    <col min="10499" max="10499" width="15.140625" style="71" customWidth="1"/>
    <col min="10500" max="10500" width="15.7109375" style="71" customWidth="1"/>
    <col min="10501" max="10501" width="11.28125" style="71" customWidth="1"/>
    <col min="10502" max="10502" width="11.421875" style="71" hidden="1" customWidth="1"/>
    <col min="10503" max="10505" width="18.00390625" style="71" customWidth="1"/>
    <col min="10506" max="10506" width="11.421875" style="71" hidden="1" customWidth="1"/>
    <col min="10507" max="10507" width="1.8515625" style="71" customWidth="1"/>
    <col min="10508" max="10752" width="9.140625" style="71" customWidth="1"/>
    <col min="10753" max="10753" width="1.8515625" style="71" customWidth="1"/>
    <col min="10754" max="10754" width="15.421875" style="71" customWidth="1"/>
    <col min="10755" max="10755" width="15.140625" style="71" customWidth="1"/>
    <col min="10756" max="10756" width="15.7109375" style="71" customWidth="1"/>
    <col min="10757" max="10757" width="11.28125" style="71" customWidth="1"/>
    <col min="10758" max="10758" width="11.421875" style="71" hidden="1" customWidth="1"/>
    <col min="10759" max="10761" width="18.00390625" style="71" customWidth="1"/>
    <col min="10762" max="10762" width="11.421875" style="71" hidden="1" customWidth="1"/>
    <col min="10763" max="10763" width="1.8515625" style="71" customWidth="1"/>
    <col min="10764" max="11008" width="9.140625" style="71" customWidth="1"/>
    <col min="11009" max="11009" width="1.8515625" style="71" customWidth="1"/>
    <col min="11010" max="11010" width="15.421875" style="71" customWidth="1"/>
    <col min="11011" max="11011" width="15.140625" style="71" customWidth="1"/>
    <col min="11012" max="11012" width="15.7109375" style="71" customWidth="1"/>
    <col min="11013" max="11013" width="11.28125" style="71" customWidth="1"/>
    <col min="11014" max="11014" width="11.421875" style="71" hidden="1" customWidth="1"/>
    <col min="11015" max="11017" width="18.00390625" style="71" customWidth="1"/>
    <col min="11018" max="11018" width="11.421875" style="71" hidden="1" customWidth="1"/>
    <col min="11019" max="11019" width="1.8515625" style="71" customWidth="1"/>
    <col min="11020" max="11264" width="9.140625" style="71" customWidth="1"/>
    <col min="11265" max="11265" width="1.8515625" style="71" customWidth="1"/>
    <col min="11266" max="11266" width="15.421875" style="71" customWidth="1"/>
    <col min="11267" max="11267" width="15.140625" style="71" customWidth="1"/>
    <col min="11268" max="11268" width="15.7109375" style="71" customWidth="1"/>
    <col min="11269" max="11269" width="11.28125" style="71" customWidth="1"/>
    <col min="11270" max="11270" width="11.421875" style="71" hidden="1" customWidth="1"/>
    <col min="11271" max="11273" width="18.00390625" style="71" customWidth="1"/>
    <col min="11274" max="11274" width="11.421875" style="71" hidden="1" customWidth="1"/>
    <col min="11275" max="11275" width="1.8515625" style="71" customWidth="1"/>
    <col min="11276" max="11520" width="9.140625" style="71" customWidth="1"/>
    <col min="11521" max="11521" width="1.8515625" style="71" customWidth="1"/>
    <col min="11522" max="11522" width="15.421875" style="71" customWidth="1"/>
    <col min="11523" max="11523" width="15.140625" style="71" customWidth="1"/>
    <col min="11524" max="11524" width="15.7109375" style="71" customWidth="1"/>
    <col min="11525" max="11525" width="11.28125" style="71" customWidth="1"/>
    <col min="11526" max="11526" width="11.421875" style="71" hidden="1" customWidth="1"/>
    <col min="11527" max="11529" width="18.00390625" style="71" customWidth="1"/>
    <col min="11530" max="11530" width="11.421875" style="71" hidden="1" customWidth="1"/>
    <col min="11531" max="11531" width="1.8515625" style="71" customWidth="1"/>
    <col min="11532" max="11776" width="9.140625" style="71" customWidth="1"/>
    <col min="11777" max="11777" width="1.8515625" style="71" customWidth="1"/>
    <col min="11778" max="11778" width="15.421875" style="71" customWidth="1"/>
    <col min="11779" max="11779" width="15.140625" style="71" customWidth="1"/>
    <col min="11780" max="11780" width="15.7109375" style="71" customWidth="1"/>
    <col min="11781" max="11781" width="11.28125" style="71" customWidth="1"/>
    <col min="11782" max="11782" width="11.421875" style="71" hidden="1" customWidth="1"/>
    <col min="11783" max="11785" width="18.00390625" style="71" customWidth="1"/>
    <col min="11786" max="11786" width="11.421875" style="71" hidden="1" customWidth="1"/>
    <col min="11787" max="11787" width="1.8515625" style="71" customWidth="1"/>
    <col min="11788" max="12032" width="9.140625" style="71" customWidth="1"/>
    <col min="12033" max="12033" width="1.8515625" style="71" customWidth="1"/>
    <col min="12034" max="12034" width="15.421875" style="71" customWidth="1"/>
    <col min="12035" max="12035" width="15.140625" style="71" customWidth="1"/>
    <col min="12036" max="12036" width="15.7109375" style="71" customWidth="1"/>
    <col min="12037" max="12037" width="11.28125" style="71" customWidth="1"/>
    <col min="12038" max="12038" width="11.421875" style="71" hidden="1" customWidth="1"/>
    <col min="12039" max="12041" width="18.00390625" style="71" customWidth="1"/>
    <col min="12042" max="12042" width="11.421875" style="71" hidden="1" customWidth="1"/>
    <col min="12043" max="12043" width="1.8515625" style="71" customWidth="1"/>
    <col min="12044" max="12288" width="9.140625" style="71" customWidth="1"/>
    <col min="12289" max="12289" width="1.8515625" style="71" customWidth="1"/>
    <col min="12290" max="12290" width="15.421875" style="71" customWidth="1"/>
    <col min="12291" max="12291" width="15.140625" style="71" customWidth="1"/>
    <col min="12292" max="12292" width="15.7109375" style="71" customWidth="1"/>
    <col min="12293" max="12293" width="11.28125" style="71" customWidth="1"/>
    <col min="12294" max="12294" width="11.421875" style="71" hidden="1" customWidth="1"/>
    <col min="12295" max="12297" width="18.00390625" style="71" customWidth="1"/>
    <col min="12298" max="12298" width="11.421875" style="71" hidden="1" customWidth="1"/>
    <col min="12299" max="12299" width="1.8515625" style="71" customWidth="1"/>
    <col min="12300" max="12544" width="9.140625" style="71" customWidth="1"/>
    <col min="12545" max="12545" width="1.8515625" style="71" customWidth="1"/>
    <col min="12546" max="12546" width="15.421875" style="71" customWidth="1"/>
    <col min="12547" max="12547" width="15.140625" style="71" customWidth="1"/>
    <col min="12548" max="12548" width="15.7109375" style="71" customWidth="1"/>
    <col min="12549" max="12549" width="11.28125" style="71" customWidth="1"/>
    <col min="12550" max="12550" width="11.421875" style="71" hidden="1" customWidth="1"/>
    <col min="12551" max="12553" width="18.00390625" style="71" customWidth="1"/>
    <col min="12554" max="12554" width="11.421875" style="71" hidden="1" customWidth="1"/>
    <col min="12555" max="12555" width="1.8515625" style="71" customWidth="1"/>
    <col min="12556" max="12800" width="9.140625" style="71" customWidth="1"/>
    <col min="12801" max="12801" width="1.8515625" style="71" customWidth="1"/>
    <col min="12802" max="12802" width="15.421875" style="71" customWidth="1"/>
    <col min="12803" max="12803" width="15.140625" style="71" customWidth="1"/>
    <col min="12804" max="12804" width="15.7109375" style="71" customWidth="1"/>
    <col min="12805" max="12805" width="11.28125" style="71" customWidth="1"/>
    <col min="12806" max="12806" width="11.421875" style="71" hidden="1" customWidth="1"/>
    <col min="12807" max="12809" width="18.00390625" style="71" customWidth="1"/>
    <col min="12810" max="12810" width="11.421875" style="71" hidden="1" customWidth="1"/>
    <col min="12811" max="12811" width="1.8515625" style="71" customWidth="1"/>
    <col min="12812" max="13056" width="9.140625" style="71" customWidth="1"/>
    <col min="13057" max="13057" width="1.8515625" style="71" customWidth="1"/>
    <col min="13058" max="13058" width="15.421875" style="71" customWidth="1"/>
    <col min="13059" max="13059" width="15.140625" style="71" customWidth="1"/>
    <col min="13060" max="13060" width="15.7109375" style="71" customWidth="1"/>
    <col min="13061" max="13061" width="11.28125" style="71" customWidth="1"/>
    <col min="13062" max="13062" width="11.421875" style="71" hidden="1" customWidth="1"/>
    <col min="13063" max="13065" width="18.00390625" style="71" customWidth="1"/>
    <col min="13066" max="13066" width="11.421875" style="71" hidden="1" customWidth="1"/>
    <col min="13067" max="13067" width="1.8515625" style="71" customWidth="1"/>
    <col min="13068" max="13312" width="9.140625" style="71" customWidth="1"/>
    <col min="13313" max="13313" width="1.8515625" style="71" customWidth="1"/>
    <col min="13314" max="13314" width="15.421875" style="71" customWidth="1"/>
    <col min="13315" max="13315" width="15.140625" style="71" customWidth="1"/>
    <col min="13316" max="13316" width="15.7109375" style="71" customWidth="1"/>
    <col min="13317" max="13317" width="11.28125" style="71" customWidth="1"/>
    <col min="13318" max="13318" width="11.421875" style="71" hidden="1" customWidth="1"/>
    <col min="13319" max="13321" width="18.00390625" style="71" customWidth="1"/>
    <col min="13322" max="13322" width="11.421875" style="71" hidden="1" customWidth="1"/>
    <col min="13323" max="13323" width="1.8515625" style="71" customWidth="1"/>
    <col min="13324" max="13568" width="9.140625" style="71" customWidth="1"/>
    <col min="13569" max="13569" width="1.8515625" style="71" customWidth="1"/>
    <col min="13570" max="13570" width="15.421875" style="71" customWidth="1"/>
    <col min="13571" max="13571" width="15.140625" style="71" customWidth="1"/>
    <col min="13572" max="13572" width="15.7109375" style="71" customWidth="1"/>
    <col min="13573" max="13573" width="11.28125" style="71" customWidth="1"/>
    <col min="13574" max="13574" width="11.421875" style="71" hidden="1" customWidth="1"/>
    <col min="13575" max="13577" width="18.00390625" style="71" customWidth="1"/>
    <col min="13578" max="13578" width="11.421875" style="71" hidden="1" customWidth="1"/>
    <col min="13579" max="13579" width="1.8515625" style="71" customWidth="1"/>
    <col min="13580" max="13824" width="9.140625" style="71" customWidth="1"/>
    <col min="13825" max="13825" width="1.8515625" style="71" customWidth="1"/>
    <col min="13826" max="13826" width="15.421875" style="71" customWidth="1"/>
    <col min="13827" max="13827" width="15.140625" style="71" customWidth="1"/>
    <col min="13828" max="13828" width="15.7109375" style="71" customWidth="1"/>
    <col min="13829" max="13829" width="11.28125" style="71" customWidth="1"/>
    <col min="13830" max="13830" width="11.421875" style="71" hidden="1" customWidth="1"/>
    <col min="13831" max="13833" width="18.00390625" style="71" customWidth="1"/>
    <col min="13834" max="13834" width="11.421875" style="71" hidden="1" customWidth="1"/>
    <col min="13835" max="13835" width="1.8515625" style="71" customWidth="1"/>
    <col min="13836" max="14080" width="9.140625" style="71" customWidth="1"/>
    <col min="14081" max="14081" width="1.8515625" style="71" customWidth="1"/>
    <col min="14082" max="14082" width="15.421875" style="71" customWidth="1"/>
    <col min="14083" max="14083" width="15.140625" style="71" customWidth="1"/>
    <col min="14084" max="14084" width="15.7109375" style="71" customWidth="1"/>
    <col min="14085" max="14085" width="11.28125" style="71" customWidth="1"/>
    <col min="14086" max="14086" width="11.421875" style="71" hidden="1" customWidth="1"/>
    <col min="14087" max="14089" width="18.00390625" style="71" customWidth="1"/>
    <col min="14090" max="14090" width="11.421875" style="71" hidden="1" customWidth="1"/>
    <col min="14091" max="14091" width="1.8515625" style="71" customWidth="1"/>
    <col min="14092" max="14336" width="9.140625" style="71" customWidth="1"/>
    <col min="14337" max="14337" width="1.8515625" style="71" customWidth="1"/>
    <col min="14338" max="14338" width="15.421875" style="71" customWidth="1"/>
    <col min="14339" max="14339" width="15.140625" style="71" customWidth="1"/>
    <col min="14340" max="14340" width="15.7109375" style="71" customWidth="1"/>
    <col min="14341" max="14341" width="11.28125" style="71" customWidth="1"/>
    <col min="14342" max="14342" width="11.421875" style="71" hidden="1" customWidth="1"/>
    <col min="14343" max="14345" width="18.00390625" style="71" customWidth="1"/>
    <col min="14346" max="14346" width="11.421875" style="71" hidden="1" customWidth="1"/>
    <col min="14347" max="14347" width="1.8515625" style="71" customWidth="1"/>
    <col min="14348" max="14592" width="9.140625" style="71" customWidth="1"/>
    <col min="14593" max="14593" width="1.8515625" style="71" customWidth="1"/>
    <col min="14594" max="14594" width="15.421875" style="71" customWidth="1"/>
    <col min="14595" max="14595" width="15.140625" style="71" customWidth="1"/>
    <col min="14596" max="14596" width="15.7109375" style="71" customWidth="1"/>
    <col min="14597" max="14597" width="11.28125" style="71" customWidth="1"/>
    <col min="14598" max="14598" width="11.421875" style="71" hidden="1" customWidth="1"/>
    <col min="14599" max="14601" width="18.00390625" style="71" customWidth="1"/>
    <col min="14602" max="14602" width="11.421875" style="71" hidden="1" customWidth="1"/>
    <col min="14603" max="14603" width="1.8515625" style="71" customWidth="1"/>
    <col min="14604" max="14848" width="9.140625" style="71" customWidth="1"/>
    <col min="14849" max="14849" width="1.8515625" style="71" customWidth="1"/>
    <col min="14850" max="14850" width="15.421875" style="71" customWidth="1"/>
    <col min="14851" max="14851" width="15.140625" style="71" customWidth="1"/>
    <col min="14852" max="14852" width="15.7109375" style="71" customWidth="1"/>
    <col min="14853" max="14853" width="11.28125" style="71" customWidth="1"/>
    <col min="14854" max="14854" width="11.421875" style="71" hidden="1" customWidth="1"/>
    <col min="14855" max="14857" width="18.00390625" style="71" customWidth="1"/>
    <col min="14858" max="14858" width="11.421875" style="71" hidden="1" customWidth="1"/>
    <col min="14859" max="14859" width="1.8515625" style="71" customWidth="1"/>
    <col min="14860" max="15104" width="9.140625" style="71" customWidth="1"/>
    <col min="15105" max="15105" width="1.8515625" style="71" customWidth="1"/>
    <col min="15106" max="15106" width="15.421875" style="71" customWidth="1"/>
    <col min="15107" max="15107" width="15.140625" style="71" customWidth="1"/>
    <col min="15108" max="15108" width="15.7109375" style="71" customWidth="1"/>
    <col min="15109" max="15109" width="11.28125" style="71" customWidth="1"/>
    <col min="15110" max="15110" width="11.421875" style="71" hidden="1" customWidth="1"/>
    <col min="15111" max="15113" width="18.00390625" style="71" customWidth="1"/>
    <col min="15114" max="15114" width="11.421875" style="71" hidden="1" customWidth="1"/>
    <col min="15115" max="15115" width="1.8515625" style="71" customWidth="1"/>
    <col min="15116" max="15360" width="9.140625" style="71" customWidth="1"/>
    <col min="15361" max="15361" width="1.8515625" style="71" customWidth="1"/>
    <col min="15362" max="15362" width="15.421875" style="71" customWidth="1"/>
    <col min="15363" max="15363" width="15.140625" style="71" customWidth="1"/>
    <col min="15364" max="15364" width="15.7109375" style="71" customWidth="1"/>
    <col min="15365" max="15365" width="11.28125" style="71" customWidth="1"/>
    <col min="15366" max="15366" width="11.421875" style="71" hidden="1" customWidth="1"/>
    <col min="15367" max="15369" width="18.00390625" style="71" customWidth="1"/>
    <col min="15370" max="15370" width="11.421875" style="71" hidden="1" customWidth="1"/>
    <col min="15371" max="15371" width="1.8515625" style="71" customWidth="1"/>
    <col min="15372" max="15616" width="9.140625" style="71" customWidth="1"/>
    <col min="15617" max="15617" width="1.8515625" style="71" customWidth="1"/>
    <col min="15618" max="15618" width="15.421875" style="71" customWidth="1"/>
    <col min="15619" max="15619" width="15.140625" style="71" customWidth="1"/>
    <col min="15620" max="15620" width="15.7109375" style="71" customWidth="1"/>
    <col min="15621" max="15621" width="11.28125" style="71" customWidth="1"/>
    <col min="15622" max="15622" width="11.421875" style="71" hidden="1" customWidth="1"/>
    <col min="15623" max="15625" width="18.00390625" style="71" customWidth="1"/>
    <col min="15626" max="15626" width="11.421875" style="71" hidden="1" customWidth="1"/>
    <col min="15627" max="15627" width="1.8515625" style="71" customWidth="1"/>
    <col min="15628" max="15872" width="9.140625" style="71" customWidth="1"/>
    <col min="15873" max="15873" width="1.8515625" style="71" customWidth="1"/>
    <col min="15874" max="15874" width="15.421875" style="71" customWidth="1"/>
    <col min="15875" max="15875" width="15.140625" style="71" customWidth="1"/>
    <col min="15876" max="15876" width="15.7109375" style="71" customWidth="1"/>
    <col min="15877" max="15877" width="11.28125" style="71" customWidth="1"/>
    <col min="15878" max="15878" width="11.421875" style="71" hidden="1" customWidth="1"/>
    <col min="15879" max="15881" width="18.00390625" style="71" customWidth="1"/>
    <col min="15882" max="15882" width="11.421875" style="71" hidden="1" customWidth="1"/>
    <col min="15883" max="15883" width="1.8515625" style="71" customWidth="1"/>
    <col min="15884" max="16128" width="9.140625" style="71" customWidth="1"/>
    <col min="16129" max="16129" width="1.8515625" style="71" customWidth="1"/>
    <col min="16130" max="16130" width="15.421875" style="71" customWidth="1"/>
    <col min="16131" max="16131" width="15.140625" style="71" customWidth="1"/>
    <col min="16132" max="16132" width="15.7109375" style="71" customWidth="1"/>
    <col min="16133" max="16133" width="11.28125" style="71" customWidth="1"/>
    <col min="16134" max="16134" width="11.421875" style="71" hidden="1" customWidth="1"/>
    <col min="16135" max="16137" width="18.00390625" style="71" customWidth="1"/>
    <col min="16138" max="16138" width="11.421875" style="71" hidden="1" customWidth="1"/>
    <col min="16139" max="16139" width="1.8515625" style="71" customWidth="1"/>
    <col min="16140" max="16384" width="9.140625" style="71" customWidth="1"/>
  </cols>
  <sheetData>
    <row r="2" spans="2:9" ht="15">
      <c r="B2" s="173" t="s">
        <v>0</v>
      </c>
      <c r="C2" s="174"/>
      <c r="D2" s="174"/>
      <c r="E2" s="174"/>
      <c r="F2" s="174"/>
      <c r="G2" s="174"/>
      <c r="H2" s="174"/>
      <c r="I2" s="174"/>
    </row>
    <row r="3" ht="15" hidden="1"/>
    <row r="4" spans="2:9" ht="15">
      <c r="B4" s="175" t="s">
        <v>854</v>
      </c>
      <c r="C4" s="174"/>
      <c r="D4" s="174"/>
      <c r="E4" s="174"/>
      <c r="F4" s="174"/>
      <c r="G4" s="174"/>
      <c r="H4" s="174"/>
      <c r="I4" s="17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15">
      <c r="B8" s="2">
        <v>44866</v>
      </c>
      <c r="C8" s="3">
        <v>0</v>
      </c>
      <c r="D8" s="3" t="s">
        <v>9</v>
      </c>
      <c r="E8" s="3"/>
      <c r="G8" s="4">
        <v>20746.8</v>
      </c>
      <c r="H8" s="4">
        <v>20746</v>
      </c>
      <c r="I8" s="4">
        <v>0.8</v>
      </c>
    </row>
    <row r="9" spans="2:9" ht="51">
      <c r="B9" s="2">
        <v>44866</v>
      </c>
      <c r="C9" s="3">
        <v>50663</v>
      </c>
      <c r="D9" s="3" t="s">
        <v>855</v>
      </c>
      <c r="E9" s="3" t="s">
        <v>856</v>
      </c>
      <c r="G9" s="4">
        <v>7207.2</v>
      </c>
      <c r="H9" s="4">
        <v>0</v>
      </c>
      <c r="I9" s="4">
        <v>7208</v>
      </c>
    </row>
    <row r="10" spans="2:9" ht="63.75">
      <c r="B10" s="2">
        <v>44867</v>
      </c>
      <c r="C10" s="3">
        <v>50664</v>
      </c>
      <c r="D10" s="3" t="s">
        <v>857</v>
      </c>
      <c r="E10" s="3" t="s">
        <v>858</v>
      </c>
      <c r="G10" s="4">
        <v>0</v>
      </c>
      <c r="H10" s="4">
        <v>7207.2</v>
      </c>
      <c r="I10" s="4">
        <v>0.8</v>
      </c>
    </row>
    <row r="11" spans="2:9" ht="51">
      <c r="B11" s="2">
        <v>44888</v>
      </c>
      <c r="C11" s="3">
        <v>51630</v>
      </c>
      <c r="D11" s="3" t="s">
        <v>859</v>
      </c>
      <c r="E11" s="3" t="s">
        <v>860</v>
      </c>
      <c r="G11" s="4">
        <v>3602.8</v>
      </c>
      <c r="H11" s="4">
        <v>0</v>
      </c>
      <c r="I11" s="4">
        <v>3603.6</v>
      </c>
    </row>
    <row r="12" spans="2:9" ht="51">
      <c r="B12" s="2">
        <v>44894</v>
      </c>
      <c r="C12" s="3">
        <v>51686</v>
      </c>
      <c r="D12" s="3" t="s">
        <v>861</v>
      </c>
      <c r="E12" s="3" t="s">
        <v>862</v>
      </c>
      <c r="G12" s="4">
        <v>0</v>
      </c>
      <c r="H12" s="4">
        <v>3603.6</v>
      </c>
      <c r="I12" s="4">
        <v>0</v>
      </c>
    </row>
    <row r="14" spans="6:9" ht="15">
      <c r="F14" s="176" t="s">
        <v>863</v>
      </c>
      <c r="G14" s="174"/>
      <c r="H14" s="174"/>
      <c r="I14" s="174"/>
    </row>
    <row r="16" spans="6:9" ht="15">
      <c r="F16" s="176" t="s">
        <v>864</v>
      </c>
      <c r="G16" s="174"/>
      <c r="H16" s="174"/>
      <c r="I16" s="174"/>
    </row>
    <row r="17" spans="6:9" ht="15">
      <c r="F17" s="176" t="s">
        <v>865</v>
      </c>
      <c r="G17" s="174"/>
      <c r="H17" s="174"/>
      <c r="I17" s="174"/>
    </row>
    <row r="19" ht="15.75" thickBot="1"/>
    <row r="20" spans="2:11" ht="15.75">
      <c r="B20" s="76" t="s">
        <v>874</v>
      </c>
      <c r="C20" s="77"/>
      <c r="D20" s="77"/>
      <c r="E20" s="77"/>
      <c r="F20" s="77"/>
      <c r="G20" s="77"/>
      <c r="H20" s="77"/>
      <c r="I20" s="77"/>
      <c r="J20" s="77"/>
      <c r="K20" s="78"/>
    </row>
    <row r="21" spans="2:11" ht="15.75">
      <c r="B21" s="79"/>
      <c r="C21" s="80"/>
      <c r="D21" s="80"/>
      <c r="E21" s="80"/>
      <c r="F21" s="80"/>
      <c r="G21" s="80"/>
      <c r="H21" s="80"/>
      <c r="I21" s="80"/>
      <c r="J21" s="80"/>
      <c r="K21" s="81"/>
    </row>
    <row r="22" spans="2:11" ht="15.75">
      <c r="B22" s="82"/>
      <c r="C22" s="80"/>
      <c r="D22" s="80"/>
      <c r="E22" s="80"/>
      <c r="F22" s="80"/>
      <c r="G22" s="80"/>
      <c r="H22" s="80"/>
      <c r="I22" s="80"/>
      <c r="J22" s="80"/>
      <c r="K22" s="81"/>
    </row>
    <row r="23" spans="2:11" ht="15.75">
      <c r="B23" s="82"/>
      <c r="C23" s="80"/>
      <c r="D23" s="80"/>
      <c r="E23" s="80"/>
      <c r="F23" s="80"/>
      <c r="G23" s="80"/>
      <c r="H23" s="80"/>
      <c r="I23" s="80"/>
      <c r="J23" s="80"/>
      <c r="K23" s="81"/>
    </row>
    <row r="24" spans="2:11" ht="15.75">
      <c r="B24" s="82"/>
      <c r="C24" s="80"/>
      <c r="D24" s="80"/>
      <c r="E24" s="80"/>
      <c r="F24" s="80"/>
      <c r="G24" s="80"/>
      <c r="H24" s="80"/>
      <c r="I24" s="80"/>
      <c r="J24" s="80"/>
      <c r="K24" s="81"/>
    </row>
    <row r="25" spans="2:11" ht="15.75">
      <c r="B25" s="82"/>
      <c r="C25" s="80"/>
      <c r="D25" s="80"/>
      <c r="E25" s="80"/>
      <c r="F25" s="80"/>
      <c r="G25" s="80"/>
      <c r="H25" s="80"/>
      <c r="I25" s="80"/>
      <c r="J25" s="80"/>
      <c r="K25" s="81"/>
    </row>
    <row r="26" spans="2:11" ht="15.75">
      <c r="B26" s="198" t="s">
        <v>552</v>
      </c>
      <c r="C26" s="178"/>
      <c r="D26" s="178"/>
      <c r="E26" s="178"/>
      <c r="F26" s="178"/>
      <c r="G26" s="178"/>
      <c r="H26" s="178"/>
      <c r="I26" s="178"/>
      <c r="J26" s="178"/>
      <c r="K26" s="199"/>
    </row>
    <row r="27" spans="2:11" ht="15">
      <c r="B27" s="201" t="s">
        <v>553</v>
      </c>
      <c r="C27" s="181"/>
      <c r="D27" s="181"/>
      <c r="E27" s="181"/>
      <c r="F27" s="181"/>
      <c r="G27" s="181"/>
      <c r="H27" s="181"/>
      <c r="I27" s="181"/>
      <c r="J27" s="181"/>
      <c r="K27" s="202"/>
    </row>
    <row r="28" spans="2:11" ht="15.75">
      <c r="B28" s="83"/>
      <c r="C28" s="84"/>
      <c r="D28" s="84"/>
      <c r="E28" s="84"/>
      <c r="F28" s="84"/>
      <c r="G28" s="84"/>
      <c r="H28" s="84"/>
      <c r="I28" s="84"/>
      <c r="J28" s="84"/>
      <c r="K28" s="85"/>
    </row>
    <row r="29" spans="2:11" ht="15.75">
      <c r="B29" s="83"/>
      <c r="C29" s="84"/>
      <c r="D29" s="84"/>
      <c r="E29" s="84"/>
      <c r="F29" s="84"/>
      <c r="G29" s="84"/>
      <c r="H29" s="84"/>
      <c r="I29" s="84"/>
      <c r="J29" s="84"/>
      <c r="K29" s="85"/>
    </row>
    <row r="30" spans="2:11" ht="15.75">
      <c r="B30" s="82"/>
      <c r="C30" s="86" t="s">
        <v>554</v>
      </c>
      <c r="D30" s="86"/>
      <c r="E30" s="86"/>
      <c r="F30" s="86"/>
      <c r="G30" s="86"/>
      <c r="H30" s="86"/>
      <c r="I30" s="86"/>
      <c r="J30" s="86"/>
      <c r="K30" s="87"/>
    </row>
    <row r="31" spans="2:11" ht="15.75">
      <c r="B31" s="82"/>
      <c r="C31" s="88" t="s">
        <v>875</v>
      </c>
      <c r="D31" s="88"/>
      <c r="E31" s="89"/>
      <c r="F31" s="89"/>
      <c r="G31" s="89"/>
      <c r="H31" s="89"/>
      <c r="I31" s="88" t="s">
        <v>556</v>
      </c>
      <c r="J31" s="88"/>
      <c r="K31" s="90" t="s">
        <v>884</v>
      </c>
    </row>
    <row r="32" spans="2:11" ht="15.75">
      <c r="B32" s="82"/>
      <c r="C32" s="91" t="s">
        <v>558</v>
      </c>
      <c r="D32" s="16" t="s">
        <v>559</v>
      </c>
      <c r="E32" s="17"/>
      <c r="F32" s="18"/>
      <c r="G32" s="19"/>
      <c r="H32" s="20"/>
      <c r="I32" s="91"/>
      <c r="J32" s="92"/>
      <c r="K32" s="93"/>
    </row>
    <row r="33" spans="2:11" ht="15.75">
      <c r="B33" s="82"/>
      <c r="C33" s="91" t="s">
        <v>560</v>
      </c>
      <c r="D33" s="94"/>
      <c r="E33" s="95"/>
      <c r="F33" s="92"/>
      <c r="G33" s="19"/>
      <c r="H33" s="91" t="s">
        <v>877</v>
      </c>
      <c r="I33" s="91"/>
      <c r="J33" s="92"/>
      <c r="K33" s="96"/>
    </row>
    <row r="34" spans="2:11" ht="16.5" thickBot="1">
      <c r="B34" s="82"/>
      <c r="C34" s="91"/>
      <c r="D34" s="94"/>
      <c r="E34" s="95"/>
      <c r="F34" s="92"/>
      <c r="G34" s="23"/>
      <c r="H34" s="91"/>
      <c r="I34" s="91"/>
      <c r="J34" s="92"/>
      <c r="K34" s="96"/>
    </row>
    <row r="35" spans="2:11" ht="16.5" thickTop="1">
      <c r="B35" s="97"/>
      <c r="C35" s="25"/>
      <c r="D35" s="25"/>
      <c r="E35" s="25"/>
      <c r="F35" s="25"/>
      <c r="G35" s="25"/>
      <c r="H35" s="25"/>
      <c r="I35" s="25"/>
      <c r="J35" s="25"/>
      <c r="K35" s="98"/>
    </row>
    <row r="36" spans="2:11" ht="15.75">
      <c r="B36" s="99"/>
      <c r="C36" s="100"/>
      <c r="D36" s="100"/>
      <c r="E36" s="100"/>
      <c r="F36" s="100"/>
      <c r="G36" s="100"/>
      <c r="H36" s="100"/>
      <c r="I36" s="100"/>
      <c r="J36" s="100"/>
      <c r="K36" s="101" t="s">
        <v>562</v>
      </c>
    </row>
    <row r="37" spans="2:11" ht="15.75">
      <c r="B37" s="99"/>
      <c r="C37" s="102" t="s">
        <v>563</v>
      </c>
      <c r="D37" s="102"/>
      <c r="E37" s="102"/>
      <c r="F37" s="102"/>
      <c r="G37" s="102"/>
      <c r="H37" s="172"/>
      <c r="I37" s="172"/>
      <c r="J37" s="172"/>
      <c r="K37" s="103">
        <v>0.8</v>
      </c>
    </row>
    <row r="38" spans="2:11" ht="15.75">
      <c r="B38" s="99"/>
      <c r="C38" s="100"/>
      <c r="D38" s="100"/>
      <c r="E38" s="100"/>
      <c r="F38" s="100"/>
      <c r="G38" s="100"/>
      <c r="H38" s="100"/>
      <c r="I38" s="100"/>
      <c r="J38" s="100"/>
      <c r="K38" s="103"/>
    </row>
    <row r="39" spans="2:11" ht="15.75">
      <c r="B39" s="99"/>
      <c r="C39" s="104" t="s">
        <v>564</v>
      </c>
      <c r="D39" s="104"/>
      <c r="E39" s="104"/>
      <c r="F39" s="104"/>
      <c r="G39" s="104"/>
      <c r="H39" s="100"/>
      <c r="I39" s="100"/>
      <c r="J39" s="100"/>
      <c r="K39" s="103"/>
    </row>
    <row r="40" spans="2:11" ht="15.75">
      <c r="B40" s="99"/>
      <c r="C40" s="100" t="s">
        <v>878</v>
      </c>
      <c r="D40" s="100"/>
      <c r="E40" s="100"/>
      <c r="F40" s="100"/>
      <c r="G40" s="100"/>
      <c r="H40" s="183"/>
      <c r="I40" s="183"/>
      <c r="J40" s="183"/>
      <c r="K40" s="103">
        <v>10810</v>
      </c>
    </row>
    <row r="41" spans="2:11" ht="15.75">
      <c r="B41" s="99"/>
      <c r="C41" s="100" t="s">
        <v>566</v>
      </c>
      <c r="D41" s="100"/>
      <c r="E41" s="100"/>
      <c r="F41" s="100"/>
      <c r="G41" s="100"/>
      <c r="H41" s="172"/>
      <c r="I41" s="172"/>
      <c r="J41" s="172"/>
      <c r="K41" s="103"/>
    </row>
    <row r="42" spans="2:11" ht="15.75">
      <c r="B42" s="99"/>
      <c r="C42" s="100"/>
      <c r="D42" s="100"/>
      <c r="E42" s="100"/>
      <c r="F42" s="100"/>
      <c r="G42" s="100"/>
      <c r="H42" s="106"/>
      <c r="I42" s="106"/>
      <c r="J42" s="106"/>
      <c r="K42" s="103"/>
    </row>
    <row r="43" spans="2:11" ht="15.75">
      <c r="B43" s="99"/>
      <c r="C43" s="102" t="s">
        <v>567</v>
      </c>
      <c r="D43" s="102"/>
      <c r="E43" s="102"/>
      <c r="F43" s="102"/>
      <c r="G43" s="102"/>
      <c r="H43" s="100"/>
      <c r="I43" s="100"/>
      <c r="J43" s="100"/>
      <c r="K43" s="107">
        <f>+K37+K40</f>
        <v>10810.8</v>
      </c>
    </row>
    <row r="44" spans="2:11" ht="15.75">
      <c r="B44" s="99"/>
      <c r="C44" s="100"/>
      <c r="D44" s="100"/>
      <c r="E44" s="100"/>
      <c r="F44" s="100"/>
      <c r="G44" s="100"/>
      <c r="H44" s="100"/>
      <c r="I44" s="100"/>
      <c r="J44" s="100"/>
      <c r="K44" s="103"/>
    </row>
    <row r="45" spans="2:11" ht="15.75">
      <c r="B45" s="99"/>
      <c r="C45" s="104" t="s">
        <v>568</v>
      </c>
      <c r="D45" s="104"/>
      <c r="E45" s="104"/>
      <c r="F45" s="104"/>
      <c r="G45" s="104"/>
      <c r="H45" s="100"/>
      <c r="I45" s="100"/>
      <c r="J45" s="100"/>
      <c r="K45" s="103"/>
    </row>
    <row r="46" spans="2:11" ht="15.75">
      <c r="B46" s="99"/>
      <c r="C46" s="100" t="s">
        <v>879</v>
      </c>
      <c r="D46" s="100"/>
      <c r="E46" s="100"/>
      <c r="F46" s="100"/>
      <c r="G46" s="100"/>
      <c r="H46" s="172"/>
      <c r="I46" s="172"/>
      <c r="J46" s="172"/>
      <c r="K46" s="103"/>
    </row>
    <row r="47" spans="2:11" ht="15.75">
      <c r="B47" s="99"/>
      <c r="C47" s="100" t="s">
        <v>570</v>
      </c>
      <c r="D47" s="100"/>
      <c r="E47" s="100"/>
      <c r="F47" s="100"/>
      <c r="G47" s="100"/>
      <c r="H47" s="106"/>
      <c r="I47" s="106"/>
      <c r="J47" s="106"/>
      <c r="K47" s="103">
        <v>10810.8</v>
      </c>
    </row>
    <row r="48" spans="2:11" ht="15.75">
      <c r="B48" s="99"/>
      <c r="C48" s="100" t="s">
        <v>571</v>
      </c>
      <c r="D48" s="100"/>
      <c r="E48" s="100"/>
      <c r="F48" s="100"/>
      <c r="G48" s="100"/>
      <c r="H48" s="172"/>
      <c r="I48" s="172"/>
      <c r="J48" s="172"/>
      <c r="K48" s="103"/>
    </row>
    <row r="49" spans="2:11" ht="15.75">
      <c r="B49" s="99"/>
      <c r="C49" s="100" t="s">
        <v>572</v>
      </c>
      <c r="D49" s="100"/>
      <c r="E49" s="100"/>
      <c r="F49" s="100"/>
      <c r="G49" s="100"/>
      <c r="H49" s="106"/>
      <c r="I49" s="106"/>
      <c r="J49" s="106"/>
      <c r="K49" s="103"/>
    </row>
    <row r="50" spans="2:11" ht="15.75">
      <c r="B50" s="99"/>
      <c r="C50" s="100"/>
      <c r="D50" s="100"/>
      <c r="E50" s="100"/>
      <c r="F50" s="100"/>
      <c r="G50" s="100"/>
      <c r="H50" s="106"/>
      <c r="I50" s="106"/>
      <c r="J50" s="106"/>
      <c r="K50" s="103"/>
    </row>
    <row r="51" spans="2:11" ht="16.5" thickBot="1">
      <c r="B51" s="99"/>
      <c r="C51" s="102" t="s">
        <v>573</v>
      </c>
      <c r="D51" s="102"/>
      <c r="E51" s="102"/>
      <c r="F51" s="102"/>
      <c r="G51" s="102"/>
      <c r="H51" s="172"/>
      <c r="I51" s="172"/>
      <c r="J51" s="172"/>
      <c r="K51" s="108">
        <f>+K43-K46-K47</f>
        <v>0</v>
      </c>
    </row>
    <row r="52" spans="2:11" ht="16.5" thickTop="1">
      <c r="B52" s="99"/>
      <c r="C52" s="32"/>
      <c r="D52" s="32"/>
      <c r="E52" s="32"/>
      <c r="F52" s="32"/>
      <c r="G52" s="32"/>
      <c r="H52" s="32"/>
      <c r="I52" s="32"/>
      <c r="J52" s="32"/>
      <c r="K52" s="109"/>
    </row>
    <row r="53" spans="2:11" ht="15.75">
      <c r="B53" s="99"/>
      <c r="C53" s="100"/>
      <c r="D53" s="100"/>
      <c r="E53" s="100"/>
      <c r="F53" s="100"/>
      <c r="G53" s="100"/>
      <c r="H53" s="100"/>
      <c r="I53" s="100"/>
      <c r="J53" s="100"/>
      <c r="K53" s="110"/>
    </row>
    <row r="54" spans="2:11" ht="15.75">
      <c r="B54" s="99"/>
      <c r="C54" s="100"/>
      <c r="D54" s="100"/>
      <c r="E54" s="100"/>
      <c r="F54" s="100"/>
      <c r="G54" s="100"/>
      <c r="H54" s="100"/>
      <c r="I54" s="100"/>
      <c r="J54" s="100"/>
      <c r="K54" s="101" t="s">
        <v>574</v>
      </c>
    </row>
    <row r="55" spans="2:11" ht="15.75">
      <c r="B55" s="99"/>
      <c r="C55" s="102" t="s">
        <v>575</v>
      </c>
      <c r="D55" s="102"/>
      <c r="E55" s="102"/>
      <c r="F55" s="102"/>
      <c r="G55" s="102"/>
      <c r="H55" s="172"/>
      <c r="I55" s="172"/>
      <c r="J55" s="172"/>
      <c r="K55" s="103">
        <v>0</v>
      </c>
    </row>
    <row r="56" spans="2:11" ht="15.75">
      <c r="B56" s="99"/>
      <c r="C56" s="102"/>
      <c r="D56" s="102"/>
      <c r="E56" s="102"/>
      <c r="F56" s="102"/>
      <c r="G56" s="102"/>
      <c r="H56" s="106"/>
      <c r="I56" s="106"/>
      <c r="J56" s="106"/>
      <c r="K56" s="103"/>
    </row>
    <row r="57" spans="2:11" ht="15.75">
      <c r="B57" s="99"/>
      <c r="C57" s="104" t="s">
        <v>564</v>
      </c>
      <c r="D57" s="104"/>
      <c r="E57" s="104"/>
      <c r="F57" s="104"/>
      <c r="G57" s="104"/>
      <c r="H57" s="100"/>
      <c r="I57" s="100"/>
      <c r="J57" s="100"/>
      <c r="K57" s="111"/>
    </row>
    <row r="58" spans="2:11" ht="15.75">
      <c r="B58" s="99"/>
      <c r="C58" s="100" t="s">
        <v>576</v>
      </c>
      <c r="D58" s="100"/>
      <c r="E58" s="100"/>
      <c r="F58" s="100"/>
      <c r="G58" s="100"/>
      <c r="H58" s="172"/>
      <c r="I58" s="172"/>
      <c r="J58" s="172"/>
      <c r="K58" s="103">
        <v>0</v>
      </c>
    </row>
    <row r="59" spans="2:11" ht="15.75">
      <c r="B59" s="99"/>
      <c r="C59" s="102" t="s">
        <v>567</v>
      </c>
      <c r="D59" s="102"/>
      <c r="E59" s="102"/>
      <c r="F59" s="102"/>
      <c r="G59" s="102"/>
      <c r="H59" s="187"/>
      <c r="I59" s="187"/>
      <c r="J59" s="187"/>
      <c r="K59" s="112">
        <f>SUM(K55:K58)</f>
        <v>0</v>
      </c>
    </row>
    <row r="60" spans="2:11" ht="15.75">
      <c r="B60" s="99"/>
      <c r="C60" s="100"/>
      <c r="D60" s="100"/>
      <c r="E60" s="100"/>
      <c r="F60" s="100"/>
      <c r="G60" s="100"/>
      <c r="H60" s="100"/>
      <c r="I60" s="100"/>
      <c r="J60" s="100"/>
      <c r="K60" s="111"/>
    </row>
    <row r="61" spans="2:11" ht="15.75">
      <c r="B61" s="99"/>
      <c r="C61" s="104" t="s">
        <v>568</v>
      </c>
      <c r="D61" s="104"/>
      <c r="E61" s="104"/>
      <c r="F61" s="104"/>
      <c r="G61" s="104"/>
      <c r="H61" s="100"/>
      <c r="I61" s="100"/>
      <c r="J61" s="100"/>
      <c r="K61" s="103"/>
    </row>
    <row r="62" spans="2:11" ht="15.75">
      <c r="B62" s="99"/>
      <c r="C62" s="100" t="s">
        <v>577</v>
      </c>
      <c r="D62" s="100"/>
      <c r="E62" s="100"/>
      <c r="F62" s="100"/>
      <c r="G62" s="100"/>
      <c r="H62" s="187"/>
      <c r="I62" s="187"/>
      <c r="J62" s="187"/>
      <c r="K62" s="103">
        <v>0</v>
      </c>
    </row>
    <row r="63" spans="2:11" ht="15.75">
      <c r="B63" s="99"/>
      <c r="C63" s="100"/>
      <c r="D63" s="100"/>
      <c r="E63" s="100"/>
      <c r="F63" s="100"/>
      <c r="G63" s="100"/>
      <c r="H63" s="113"/>
      <c r="I63" s="113"/>
      <c r="J63" s="113"/>
      <c r="K63" s="103"/>
    </row>
    <row r="64" spans="2:11" ht="16.5" thickBot="1">
      <c r="B64" s="99"/>
      <c r="C64" s="102" t="s">
        <v>573</v>
      </c>
      <c r="D64" s="102"/>
      <c r="E64" s="102"/>
      <c r="F64" s="102"/>
      <c r="G64" s="102"/>
      <c r="H64" s="100"/>
      <c r="I64" s="100"/>
      <c r="J64" s="100"/>
      <c r="K64" s="108">
        <f>SUM(K59-K62)</f>
        <v>0</v>
      </c>
    </row>
    <row r="65" spans="2:11" ht="17.25" thickBot="1" thickTop="1">
      <c r="B65" s="114"/>
      <c r="C65" s="38"/>
      <c r="D65" s="38"/>
      <c r="E65" s="38"/>
      <c r="F65" s="38"/>
      <c r="G65" s="38"/>
      <c r="H65" s="39"/>
      <c r="I65" s="39"/>
      <c r="J65" s="39"/>
      <c r="K65" s="115"/>
    </row>
    <row r="66" spans="2:11" ht="16.5" thickTop="1">
      <c r="B66" s="97"/>
      <c r="C66" s="41"/>
      <c r="D66" s="41"/>
      <c r="E66" s="41"/>
      <c r="F66" s="41"/>
      <c r="G66" s="41"/>
      <c r="H66" s="25"/>
      <c r="I66" s="25"/>
      <c r="J66" s="25"/>
      <c r="K66" s="116"/>
    </row>
    <row r="67" spans="2:11" ht="15.75">
      <c r="B67" s="99"/>
      <c r="C67" s="102"/>
      <c r="D67" s="102"/>
      <c r="E67" s="102"/>
      <c r="F67" s="102"/>
      <c r="G67" s="102"/>
      <c r="H67" s="100"/>
      <c r="I67" s="100"/>
      <c r="J67" s="100"/>
      <c r="K67" s="117"/>
    </row>
    <row r="68" spans="2:11" ht="15.75">
      <c r="B68" s="200" t="s">
        <v>880</v>
      </c>
      <c r="C68" s="184"/>
      <c r="D68" s="184"/>
      <c r="E68" s="118"/>
      <c r="F68" s="184" t="s">
        <v>579</v>
      </c>
      <c r="G68" s="184"/>
      <c r="H68" s="184"/>
      <c r="I68" s="119"/>
      <c r="J68" s="118"/>
      <c r="K68" s="120" t="s">
        <v>1192</v>
      </c>
    </row>
    <row r="69" spans="2:11" ht="15.75">
      <c r="B69" s="204" t="s">
        <v>581</v>
      </c>
      <c r="C69" s="185"/>
      <c r="D69" s="185"/>
      <c r="E69" s="106"/>
      <c r="F69" s="185" t="s">
        <v>582</v>
      </c>
      <c r="G69" s="185"/>
      <c r="H69" s="185"/>
      <c r="I69" s="100"/>
      <c r="J69" s="72"/>
      <c r="K69" s="121" t="s">
        <v>583</v>
      </c>
    </row>
    <row r="70" spans="2:11" ht="15.75">
      <c r="B70" s="99"/>
      <c r="C70" s="100"/>
      <c r="D70" s="100"/>
      <c r="E70" s="106"/>
      <c r="F70" s="106"/>
      <c r="G70" s="106"/>
      <c r="H70" s="106"/>
      <c r="I70" s="100"/>
      <c r="J70" s="106"/>
      <c r="K70" s="121"/>
    </row>
    <row r="71" spans="2:11" ht="15.75">
      <c r="B71" s="122"/>
      <c r="C71" s="44" t="s">
        <v>584</v>
      </c>
      <c r="D71" s="44"/>
      <c r="E71" s="118"/>
      <c r="F71" s="184" t="s">
        <v>585</v>
      </c>
      <c r="G71" s="184"/>
      <c r="H71" s="184"/>
      <c r="I71" s="119"/>
      <c r="J71" s="118"/>
      <c r="K71" s="120" t="s">
        <v>881</v>
      </c>
    </row>
    <row r="72" spans="2:11" ht="15.75">
      <c r="B72" s="204" t="s">
        <v>587</v>
      </c>
      <c r="C72" s="185"/>
      <c r="D72" s="185"/>
      <c r="E72" s="106"/>
      <c r="F72" s="185" t="s">
        <v>588</v>
      </c>
      <c r="G72" s="185"/>
      <c r="H72" s="185"/>
      <c r="I72" s="100"/>
      <c r="J72" s="72"/>
      <c r="K72" s="121" t="s">
        <v>588</v>
      </c>
    </row>
    <row r="73" spans="2:11" ht="15.75">
      <c r="B73" s="99"/>
      <c r="C73" s="102"/>
      <c r="D73" s="102"/>
      <c r="E73" s="102"/>
      <c r="F73" s="102"/>
      <c r="G73" s="102"/>
      <c r="H73" s="100"/>
      <c r="I73" s="100"/>
      <c r="J73" s="100"/>
      <c r="K73" s="123"/>
    </row>
    <row r="74" spans="2:11" ht="16.5" thickBot="1">
      <c r="B74" s="124"/>
      <c r="C74" s="125"/>
      <c r="D74" s="125"/>
      <c r="E74" s="125"/>
      <c r="F74" s="125"/>
      <c r="G74" s="125"/>
      <c r="H74" s="126"/>
      <c r="I74" s="127"/>
      <c r="J74" s="126"/>
      <c r="K74" s="128"/>
    </row>
  </sheetData>
  <protectedRanges>
    <protectedRange sqref="F68 J68" name="Rango1_2_1_2_1"/>
    <protectedRange sqref="J71 C71" name="Rango1_2_1_1_1_1"/>
    <protectedRange sqref="J32:J34" name="Rango1_1_1_1"/>
    <protectedRange sqref="G68" name="Rango1_2_1_3_1_1"/>
    <protectedRange sqref="F71" name="Rango1_2_1_1_2_1_1"/>
    <protectedRange sqref="K71" name="Rango1_2_1_1_1_1_1_1_1"/>
    <protectedRange sqref="B68" name="Rango1_2_1_2_1_2_1_1"/>
    <protectedRange sqref="K68" name="Rango1_2_1_4_1_1_1"/>
  </protectedRanges>
  <mergeCells count="24">
    <mergeCell ref="B2:I2"/>
    <mergeCell ref="B4:I4"/>
    <mergeCell ref="F14:I14"/>
    <mergeCell ref="F16:I16"/>
    <mergeCell ref="F17:I17"/>
    <mergeCell ref="B26:K26"/>
    <mergeCell ref="B27:K27"/>
    <mergeCell ref="H37:J37"/>
    <mergeCell ref="H40:J40"/>
    <mergeCell ref="H41:J41"/>
    <mergeCell ref="H46:J46"/>
    <mergeCell ref="H48:J48"/>
    <mergeCell ref="H51:J51"/>
    <mergeCell ref="H55:J55"/>
    <mergeCell ref="H58:J58"/>
    <mergeCell ref="F71:H71"/>
    <mergeCell ref="B72:D72"/>
    <mergeCell ref="F72:H72"/>
    <mergeCell ref="H59:J59"/>
    <mergeCell ref="H62:J62"/>
    <mergeCell ref="B68:D68"/>
    <mergeCell ref="F68:H68"/>
    <mergeCell ref="B69:D69"/>
    <mergeCell ref="F69:H69"/>
  </mergeCells>
  <printOptions/>
  <pageMargins left="0.7" right="0.7" top="0.75" bottom="0.75" header="0.3" footer="0.3"/>
  <pageSetup horizontalDpi="600" verticalDpi="600" orientation="portrait" scale="61" r:id="rId2"/>
  <rowBreaks count="1" manualBreakCount="1">
    <brk id="19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052D5-D3DB-4A3A-9131-5342213BFBCC}">
  <dimension ref="B2:K80"/>
  <sheetViews>
    <sheetView workbookViewId="0" topLeftCell="A67">
      <selection activeCell="K77" sqref="K77"/>
    </sheetView>
  </sheetViews>
  <sheetFormatPr defaultColWidth="11.421875" defaultRowHeight="15"/>
  <cols>
    <col min="1" max="1" width="1.8515625" style="71" customWidth="1"/>
    <col min="2" max="2" width="15.421875" style="71" customWidth="1"/>
    <col min="3" max="3" width="15.140625" style="71" customWidth="1"/>
    <col min="4" max="4" width="15.7109375" style="71" customWidth="1"/>
    <col min="5" max="5" width="11.28125" style="71" customWidth="1"/>
    <col min="6" max="6" width="11.421875" style="71" hidden="1" customWidth="1"/>
    <col min="7" max="9" width="18.00390625" style="71" customWidth="1"/>
    <col min="10" max="10" width="11.421875" style="71" hidden="1" customWidth="1"/>
    <col min="11" max="11" width="24.7109375" style="71" customWidth="1"/>
    <col min="12" max="256" width="9.140625" style="71" customWidth="1"/>
    <col min="257" max="257" width="1.8515625" style="71" customWidth="1"/>
    <col min="258" max="258" width="15.421875" style="71" customWidth="1"/>
    <col min="259" max="259" width="15.140625" style="71" customWidth="1"/>
    <col min="260" max="260" width="15.7109375" style="71" customWidth="1"/>
    <col min="261" max="261" width="11.28125" style="71" customWidth="1"/>
    <col min="262" max="262" width="11.421875" style="71" hidden="1" customWidth="1"/>
    <col min="263" max="265" width="18.00390625" style="71" customWidth="1"/>
    <col min="266" max="266" width="11.421875" style="71" hidden="1" customWidth="1"/>
    <col min="267" max="267" width="1.8515625" style="71" customWidth="1"/>
    <col min="268" max="512" width="9.140625" style="71" customWidth="1"/>
    <col min="513" max="513" width="1.8515625" style="71" customWidth="1"/>
    <col min="514" max="514" width="15.421875" style="71" customWidth="1"/>
    <col min="515" max="515" width="15.140625" style="71" customWidth="1"/>
    <col min="516" max="516" width="15.7109375" style="71" customWidth="1"/>
    <col min="517" max="517" width="11.28125" style="71" customWidth="1"/>
    <col min="518" max="518" width="11.421875" style="71" hidden="1" customWidth="1"/>
    <col min="519" max="521" width="18.00390625" style="71" customWidth="1"/>
    <col min="522" max="522" width="11.421875" style="71" hidden="1" customWidth="1"/>
    <col min="523" max="523" width="1.8515625" style="71" customWidth="1"/>
    <col min="524" max="768" width="9.140625" style="71" customWidth="1"/>
    <col min="769" max="769" width="1.8515625" style="71" customWidth="1"/>
    <col min="770" max="770" width="15.421875" style="71" customWidth="1"/>
    <col min="771" max="771" width="15.140625" style="71" customWidth="1"/>
    <col min="772" max="772" width="15.7109375" style="71" customWidth="1"/>
    <col min="773" max="773" width="11.28125" style="71" customWidth="1"/>
    <col min="774" max="774" width="11.421875" style="71" hidden="1" customWidth="1"/>
    <col min="775" max="777" width="18.00390625" style="71" customWidth="1"/>
    <col min="778" max="778" width="11.421875" style="71" hidden="1" customWidth="1"/>
    <col min="779" max="779" width="1.8515625" style="71" customWidth="1"/>
    <col min="780" max="1024" width="9.140625" style="71" customWidth="1"/>
    <col min="1025" max="1025" width="1.8515625" style="71" customWidth="1"/>
    <col min="1026" max="1026" width="15.421875" style="71" customWidth="1"/>
    <col min="1027" max="1027" width="15.140625" style="71" customWidth="1"/>
    <col min="1028" max="1028" width="15.7109375" style="71" customWidth="1"/>
    <col min="1029" max="1029" width="11.28125" style="71" customWidth="1"/>
    <col min="1030" max="1030" width="11.421875" style="71" hidden="1" customWidth="1"/>
    <col min="1031" max="1033" width="18.00390625" style="71" customWidth="1"/>
    <col min="1034" max="1034" width="11.421875" style="71" hidden="1" customWidth="1"/>
    <col min="1035" max="1035" width="1.8515625" style="71" customWidth="1"/>
    <col min="1036" max="1280" width="9.140625" style="71" customWidth="1"/>
    <col min="1281" max="1281" width="1.8515625" style="71" customWidth="1"/>
    <col min="1282" max="1282" width="15.421875" style="71" customWidth="1"/>
    <col min="1283" max="1283" width="15.140625" style="71" customWidth="1"/>
    <col min="1284" max="1284" width="15.7109375" style="71" customWidth="1"/>
    <col min="1285" max="1285" width="11.28125" style="71" customWidth="1"/>
    <col min="1286" max="1286" width="11.421875" style="71" hidden="1" customWidth="1"/>
    <col min="1287" max="1289" width="18.00390625" style="71" customWidth="1"/>
    <col min="1290" max="1290" width="11.421875" style="71" hidden="1" customWidth="1"/>
    <col min="1291" max="1291" width="1.8515625" style="71" customWidth="1"/>
    <col min="1292" max="1536" width="9.140625" style="71" customWidth="1"/>
    <col min="1537" max="1537" width="1.8515625" style="71" customWidth="1"/>
    <col min="1538" max="1538" width="15.421875" style="71" customWidth="1"/>
    <col min="1539" max="1539" width="15.140625" style="71" customWidth="1"/>
    <col min="1540" max="1540" width="15.7109375" style="71" customWidth="1"/>
    <col min="1541" max="1541" width="11.28125" style="71" customWidth="1"/>
    <col min="1542" max="1542" width="11.421875" style="71" hidden="1" customWidth="1"/>
    <col min="1543" max="1545" width="18.00390625" style="71" customWidth="1"/>
    <col min="1546" max="1546" width="11.421875" style="71" hidden="1" customWidth="1"/>
    <col min="1547" max="1547" width="1.8515625" style="71" customWidth="1"/>
    <col min="1548" max="1792" width="9.140625" style="71" customWidth="1"/>
    <col min="1793" max="1793" width="1.8515625" style="71" customWidth="1"/>
    <col min="1794" max="1794" width="15.421875" style="71" customWidth="1"/>
    <col min="1795" max="1795" width="15.140625" style="71" customWidth="1"/>
    <col min="1796" max="1796" width="15.7109375" style="71" customWidth="1"/>
    <col min="1797" max="1797" width="11.28125" style="71" customWidth="1"/>
    <col min="1798" max="1798" width="11.421875" style="71" hidden="1" customWidth="1"/>
    <col min="1799" max="1801" width="18.00390625" style="71" customWidth="1"/>
    <col min="1802" max="1802" width="11.421875" style="71" hidden="1" customWidth="1"/>
    <col min="1803" max="1803" width="1.8515625" style="71" customWidth="1"/>
    <col min="1804" max="2048" width="9.140625" style="71" customWidth="1"/>
    <col min="2049" max="2049" width="1.8515625" style="71" customWidth="1"/>
    <col min="2050" max="2050" width="15.421875" style="71" customWidth="1"/>
    <col min="2051" max="2051" width="15.140625" style="71" customWidth="1"/>
    <col min="2052" max="2052" width="15.7109375" style="71" customWidth="1"/>
    <col min="2053" max="2053" width="11.28125" style="71" customWidth="1"/>
    <col min="2054" max="2054" width="11.421875" style="71" hidden="1" customWidth="1"/>
    <col min="2055" max="2057" width="18.00390625" style="71" customWidth="1"/>
    <col min="2058" max="2058" width="11.421875" style="71" hidden="1" customWidth="1"/>
    <col min="2059" max="2059" width="1.8515625" style="71" customWidth="1"/>
    <col min="2060" max="2304" width="9.140625" style="71" customWidth="1"/>
    <col min="2305" max="2305" width="1.8515625" style="71" customWidth="1"/>
    <col min="2306" max="2306" width="15.421875" style="71" customWidth="1"/>
    <col min="2307" max="2307" width="15.140625" style="71" customWidth="1"/>
    <col min="2308" max="2308" width="15.7109375" style="71" customWidth="1"/>
    <col min="2309" max="2309" width="11.28125" style="71" customWidth="1"/>
    <col min="2310" max="2310" width="11.421875" style="71" hidden="1" customWidth="1"/>
    <col min="2311" max="2313" width="18.00390625" style="71" customWidth="1"/>
    <col min="2314" max="2314" width="11.421875" style="71" hidden="1" customWidth="1"/>
    <col min="2315" max="2315" width="1.8515625" style="71" customWidth="1"/>
    <col min="2316" max="2560" width="9.140625" style="71" customWidth="1"/>
    <col min="2561" max="2561" width="1.8515625" style="71" customWidth="1"/>
    <col min="2562" max="2562" width="15.421875" style="71" customWidth="1"/>
    <col min="2563" max="2563" width="15.140625" style="71" customWidth="1"/>
    <col min="2564" max="2564" width="15.7109375" style="71" customWidth="1"/>
    <col min="2565" max="2565" width="11.28125" style="71" customWidth="1"/>
    <col min="2566" max="2566" width="11.421875" style="71" hidden="1" customWidth="1"/>
    <col min="2567" max="2569" width="18.00390625" style="71" customWidth="1"/>
    <col min="2570" max="2570" width="11.421875" style="71" hidden="1" customWidth="1"/>
    <col min="2571" max="2571" width="1.8515625" style="71" customWidth="1"/>
    <col min="2572" max="2816" width="9.140625" style="71" customWidth="1"/>
    <col min="2817" max="2817" width="1.8515625" style="71" customWidth="1"/>
    <col min="2818" max="2818" width="15.421875" style="71" customWidth="1"/>
    <col min="2819" max="2819" width="15.140625" style="71" customWidth="1"/>
    <col min="2820" max="2820" width="15.7109375" style="71" customWidth="1"/>
    <col min="2821" max="2821" width="11.28125" style="71" customWidth="1"/>
    <col min="2822" max="2822" width="11.421875" style="71" hidden="1" customWidth="1"/>
    <col min="2823" max="2825" width="18.00390625" style="71" customWidth="1"/>
    <col min="2826" max="2826" width="11.421875" style="71" hidden="1" customWidth="1"/>
    <col min="2827" max="2827" width="1.8515625" style="71" customWidth="1"/>
    <col min="2828" max="3072" width="9.140625" style="71" customWidth="1"/>
    <col min="3073" max="3073" width="1.8515625" style="71" customWidth="1"/>
    <col min="3074" max="3074" width="15.421875" style="71" customWidth="1"/>
    <col min="3075" max="3075" width="15.140625" style="71" customWidth="1"/>
    <col min="3076" max="3076" width="15.7109375" style="71" customWidth="1"/>
    <col min="3077" max="3077" width="11.28125" style="71" customWidth="1"/>
    <col min="3078" max="3078" width="11.421875" style="71" hidden="1" customWidth="1"/>
    <col min="3079" max="3081" width="18.00390625" style="71" customWidth="1"/>
    <col min="3082" max="3082" width="11.421875" style="71" hidden="1" customWidth="1"/>
    <col min="3083" max="3083" width="1.8515625" style="71" customWidth="1"/>
    <col min="3084" max="3328" width="9.140625" style="71" customWidth="1"/>
    <col min="3329" max="3329" width="1.8515625" style="71" customWidth="1"/>
    <col min="3330" max="3330" width="15.421875" style="71" customWidth="1"/>
    <col min="3331" max="3331" width="15.140625" style="71" customWidth="1"/>
    <col min="3332" max="3332" width="15.7109375" style="71" customWidth="1"/>
    <col min="3333" max="3333" width="11.28125" style="71" customWidth="1"/>
    <col min="3334" max="3334" width="11.421875" style="71" hidden="1" customWidth="1"/>
    <col min="3335" max="3337" width="18.00390625" style="71" customWidth="1"/>
    <col min="3338" max="3338" width="11.421875" style="71" hidden="1" customWidth="1"/>
    <col min="3339" max="3339" width="1.8515625" style="71" customWidth="1"/>
    <col min="3340" max="3584" width="9.140625" style="71" customWidth="1"/>
    <col min="3585" max="3585" width="1.8515625" style="71" customWidth="1"/>
    <col min="3586" max="3586" width="15.421875" style="71" customWidth="1"/>
    <col min="3587" max="3587" width="15.140625" style="71" customWidth="1"/>
    <col min="3588" max="3588" width="15.7109375" style="71" customWidth="1"/>
    <col min="3589" max="3589" width="11.28125" style="71" customWidth="1"/>
    <col min="3590" max="3590" width="11.421875" style="71" hidden="1" customWidth="1"/>
    <col min="3591" max="3593" width="18.00390625" style="71" customWidth="1"/>
    <col min="3594" max="3594" width="11.421875" style="71" hidden="1" customWidth="1"/>
    <col min="3595" max="3595" width="1.8515625" style="71" customWidth="1"/>
    <col min="3596" max="3840" width="9.140625" style="71" customWidth="1"/>
    <col min="3841" max="3841" width="1.8515625" style="71" customWidth="1"/>
    <col min="3842" max="3842" width="15.421875" style="71" customWidth="1"/>
    <col min="3843" max="3843" width="15.140625" style="71" customWidth="1"/>
    <col min="3844" max="3844" width="15.7109375" style="71" customWidth="1"/>
    <col min="3845" max="3845" width="11.28125" style="71" customWidth="1"/>
    <col min="3846" max="3846" width="11.421875" style="71" hidden="1" customWidth="1"/>
    <col min="3847" max="3849" width="18.00390625" style="71" customWidth="1"/>
    <col min="3850" max="3850" width="11.421875" style="71" hidden="1" customWidth="1"/>
    <col min="3851" max="3851" width="1.8515625" style="71" customWidth="1"/>
    <col min="3852" max="4096" width="9.140625" style="71" customWidth="1"/>
    <col min="4097" max="4097" width="1.8515625" style="71" customWidth="1"/>
    <col min="4098" max="4098" width="15.421875" style="71" customWidth="1"/>
    <col min="4099" max="4099" width="15.140625" style="71" customWidth="1"/>
    <col min="4100" max="4100" width="15.7109375" style="71" customWidth="1"/>
    <col min="4101" max="4101" width="11.28125" style="71" customWidth="1"/>
    <col min="4102" max="4102" width="11.421875" style="71" hidden="1" customWidth="1"/>
    <col min="4103" max="4105" width="18.00390625" style="71" customWidth="1"/>
    <col min="4106" max="4106" width="11.421875" style="71" hidden="1" customWidth="1"/>
    <col min="4107" max="4107" width="1.8515625" style="71" customWidth="1"/>
    <col min="4108" max="4352" width="9.140625" style="71" customWidth="1"/>
    <col min="4353" max="4353" width="1.8515625" style="71" customWidth="1"/>
    <col min="4354" max="4354" width="15.421875" style="71" customWidth="1"/>
    <col min="4355" max="4355" width="15.140625" style="71" customWidth="1"/>
    <col min="4356" max="4356" width="15.7109375" style="71" customWidth="1"/>
    <col min="4357" max="4357" width="11.28125" style="71" customWidth="1"/>
    <col min="4358" max="4358" width="11.421875" style="71" hidden="1" customWidth="1"/>
    <col min="4359" max="4361" width="18.00390625" style="71" customWidth="1"/>
    <col min="4362" max="4362" width="11.421875" style="71" hidden="1" customWidth="1"/>
    <col min="4363" max="4363" width="1.8515625" style="71" customWidth="1"/>
    <col min="4364" max="4608" width="9.140625" style="71" customWidth="1"/>
    <col min="4609" max="4609" width="1.8515625" style="71" customWidth="1"/>
    <col min="4610" max="4610" width="15.421875" style="71" customWidth="1"/>
    <col min="4611" max="4611" width="15.140625" style="71" customWidth="1"/>
    <col min="4612" max="4612" width="15.7109375" style="71" customWidth="1"/>
    <col min="4613" max="4613" width="11.28125" style="71" customWidth="1"/>
    <col min="4614" max="4614" width="11.421875" style="71" hidden="1" customWidth="1"/>
    <col min="4615" max="4617" width="18.00390625" style="71" customWidth="1"/>
    <col min="4618" max="4618" width="11.421875" style="71" hidden="1" customWidth="1"/>
    <col min="4619" max="4619" width="1.8515625" style="71" customWidth="1"/>
    <col min="4620" max="4864" width="9.140625" style="71" customWidth="1"/>
    <col min="4865" max="4865" width="1.8515625" style="71" customWidth="1"/>
    <col min="4866" max="4866" width="15.421875" style="71" customWidth="1"/>
    <col min="4867" max="4867" width="15.140625" style="71" customWidth="1"/>
    <col min="4868" max="4868" width="15.7109375" style="71" customWidth="1"/>
    <col min="4869" max="4869" width="11.28125" style="71" customWidth="1"/>
    <col min="4870" max="4870" width="11.421875" style="71" hidden="1" customWidth="1"/>
    <col min="4871" max="4873" width="18.00390625" style="71" customWidth="1"/>
    <col min="4874" max="4874" width="11.421875" style="71" hidden="1" customWidth="1"/>
    <col min="4875" max="4875" width="1.8515625" style="71" customWidth="1"/>
    <col min="4876" max="5120" width="9.140625" style="71" customWidth="1"/>
    <col min="5121" max="5121" width="1.8515625" style="71" customWidth="1"/>
    <col min="5122" max="5122" width="15.421875" style="71" customWidth="1"/>
    <col min="5123" max="5123" width="15.140625" style="71" customWidth="1"/>
    <col min="5124" max="5124" width="15.7109375" style="71" customWidth="1"/>
    <col min="5125" max="5125" width="11.28125" style="71" customWidth="1"/>
    <col min="5126" max="5126" width="11.421875" style="71" hidden="1" customWidth="1"/>
    <col min="5127" max="5129" width="18.00390625" style="71" customWidth="1"/>
    <col min="5130" max="5130" width="11.421875" style="71" hidden="1" customWidth="1"/>
    <col min="5131" max="5131" width="1.8515625" style="71" customWidth="1"/>
    <col min="5132" max="5376" width="9.140625" style="71" customWidth="1"/>
    <col min="5377" max="5377" width="1.8515625" style="71" customWidth="1"/>
    <col min="5378" max="5378" width="15.421875" style="71" customWidth="1"/>
    <col min="5379" max="5379" width="15.140625" style="71" customWidth="1"/>
    <col min="5380" max="5380" width="15.7109375" style="71" customWidth="1"/>
    <col min="5381" max="5381" width="11.28125" style="71" customWidth="1"/>
    <col min="5382" max="5382" width="11.421875" style="71" hidden="1" customWidth="1"/>
    <col min="5383" max="5385" width="18.00390625" style="71" customWidth="1"/>
    <col min="5386" max="5386" width="11.421875" style="71" hidden="1" customWidth="1"/>
    <col min="5387" max="5387" width="1.8515625" style="71" customWidth="1"/>
    <col min="5388" max="5632" width="9.140625" style="71" customWidth="1"/>
    <col min="5633" max="5633" width="1.8515625" style="71" customWidth="1"/>
    <col min="5634" max="5634" width="15.421875" style="71" customWidth="1"/>
    <col min="5635" max="5635" width="15.140625" style="71" customWidth="1"/>
    <col min="5636" max="5636" width="15.7109375" style="71" customWidth="1"/>
    <col min="5637" max="5637" width="11.28125" style="71" customWidth="1"/>
    <col min="5638" max="5638" width="11.421875" style="71" hidden="1" customWidth="1"/>
    <col min="5639" max="5641" width="18.00390625" style="71" customWidth="1"/>
    <col min="5642" max="5642" width="11.421875" style="71" hidden="1" customWidth="1"/>
    <col min="5643" max="5643" width="1.8515625" style="71" customWidth="1"/>
    <col min="5644" max="5888" width="9.140625" style="71" customWidth="1"/>
    <col min="5889" max="5889" width="1.8515625" style="71" customWidth="1"/>
    <col min="5890" max="5890" width="15.421875" style="71" customWidth="1"/>
    <col min="5891" max="5891" width="15.140625" style="71" customWidth="1"/>
    <col min="5892" max="5892" width="15.7109375" style="71" customWidth="1"/>
    <col min="5893" max="5893" width="11.28125" style="71" customWidth="1"/>
    <col min="5894" max="5894" width="11.421875" style="71" hidden="1" customWidth="1"/>
    <col min="5895" max="5897" width="18.00390625" style="71" customWidth="1"/>
    <col min="5898" max="5898" width="11.421875" style="71" hidden="1" customWidth="1"/>
    <col min="5899" max="5899" width="1.8515625" style="71" customWidth="1"/>
    <col min="5900" max="6144" width="9.140625" style="71" customWidth="1"/>
    <col min="6145" max="6145" width="1.8515625" style="71" customWidth="1"/>
    <col min="6146" max="6146" width="15.421875" style="71" customWidth="1"/>
    <col min="6147" max="6147" width="15.140625" style="71" customWidth="1"/>
    <col min="6148" max="6148" width="15.7109375" style="71" customWidth="1"/>
    <col min="6149" max="6149" width="11.28125" style="71" customWidth="1"/>
    <col min="6150" max="6150" width="11.421875" style="71" hidden="1" customWidth="1"/>
    <col min="6151" max="6153" width="18.00390625" style="71" customWidth="1"/>
    <col min="6154" max="6154" width="11.421875" style="71" hidden="1" customWidth="1"/>
    <col min="6155" max="6155" width="1.8515625" style="71" customWidth="1"/>
    <col min="6156" max="6400" width="9.140625" style="71" customWidth="1"/>
    <col min="6401" max="6401" width="1.8515625" style="71" customWidth="1"/>
    <col min="6402" max="6402" width="15.421875" style="71" customWidth="1"/>
    <col min="6403" max="6403" width="15.140625" style="71" customWidth="1"/>
    <col min="6404" max="6404" width="15.7109375" style="71" customWidth="1"/>
    <col min="6405" max="6405" width="11.28125" style="71" customWidth="1"/>
    <col min="6406" max="6406" width="11.421875" style="71" hidden="1" customWidth="1"/>
    <col min="6407" max="6409" width="18.00390625" style="71" customWidth="1"/>
    <col min="6410" max="6410" width="11.421875" style="71" hidden="1" customWidth="1"/>
    <col min="6411" max="6411" width="1.8515625" style="71" customWidth="1"/>
    <col min="6412" max="6656" width="9.140625" style="71" customWidth="1"/>
    <col min="6657" max="6657" width="1.8515625" style="71" customWidth="1"/>
    <col min="6658" max="6658" width="15.421875" style="71" customWidth="1"/>
    <col min="6659" max="6659" width="15.140625" style="71" customWidth="1"/>
    <col min="6660" max="6660" width="15.7109375" style="71" customWidth="1"/>
    <col min="6661" max="6661" width="11.28125" style="71" customWidth="1"/>
    <col min="6662" max="6662" width="11.421875" style="71" hidden="1" customWidth="1"/>
    <col min="6663" max="6665" width="18.00390625" style="71" customWidth="1"/>
    <col min="6666" max="6666" width="11.421875" style="71" hidden="1" customWidth="1"/>
    <col min="6667" max="6667" width="1.8515625" style="71" customWidth="1"/>
    <col min="6668" max="6912" width="9.140625" style="71" customWidth="1"/>
    <col min="6913" max="6913" width="1.8515625" style="71" customWidth="1"/>
    <col min="6914" max="6914" width="15.421875" style="71" customWidth="1"/>
    <col min="6915" max="6915" width="15.140625" style="71" customWidth="1"/>
    <col min="6916" max="6916" width="15.7109375" style="71" customWidth="1"/>
    <col min="6917" max="6917" width="11.28125" style="71" customWidth="1"/>
    <col min="6918" max="6918" width="11.421875" style="71" hidden="1" customWidth="1"/>
    <col min="6919" max="6921" width="18.00390625" style="71" customWidth="1"/>
    <col min="6922" max="6922" width="11.421875" style="71" hidden="1" customWidth="1"/>
    <col min="6923" max="6923" width="1.8515625" style="71" customWidth="1"/>
    <col min="6924" max="7168" width="9.140625" style="71" customWidth="1"/>
    <col min="7169" max="7169" width="1.8515625" style="71" customWidth="1"/>
    <col min="7170" max="7170" width="15.421875" style="71" customWidth="1"/>
    <col min="7171" max="7171" width="15.140625" style="71" customWidth="1"/>
    <col min="7172" max="7172" width="15.7109375" style="71" customWidth="1"/>
    <col min="7173" max="7173" width="11.28125" style="71" customWidth="1"/>
    <col min="7174" max="7174" width="11.421875" style="71" hidden="1" customWidth="1"/>
    <col min="7175" max="7177" width="18.00390625" style="71" customWidth="1"/>
    <col min="7178" max="7178" width="11.421875" style="71" hidden="1" customWidth="1"/>
    <col min="7179" max="7179" width="1.8515625" style="71" customWidth="1"/>
    <col min="7180" max="7424" width="9.140625" style="71" customWidth="1"/>
    <col min="7425" max="7425" width="1.8515625" style="71" customWidth="1"/>
    <col min="7426" max="7426" width="15.421875" style="71" customWidth="1"/>
    <col min="7427" max="7427" width="15.140625" style="71" customWidth="1"/>
    <col min="7428" max="7428" width="15.7109375" style="71" customWidth="1"/>
    <col min="7429" max="7429" width="11.28125" style="71" customWidth="1"/>
    <col min="7430" max="7430" width="11.421875" style="71" hidden="1" customWidth="1"/>
    <col min="7431" max="7433" width="18.00390625" style="71" customWidth="1"/>
    <col min="7434" max="7434" width="11.421875" style="71" hidden="1" customWidth="1"/>
    <col min="7435" max="7435" width="1.8515625" style="71" customWidth="1"/>
    <col min="7436" max="7680" width="9.140625" style="71" customWidth="1"/>
    <col min="7681" max="7681" width="1.8515625" style="71" customWidth="1"/>
    <col min="7682" max="7682" width="15.421875" style="71" customWidth="1"/>
    <col min="7683" max="7683" width="15.140625" style="71" customWidth="1"/>
    <col min="7684" max="7684" width="15.7109375" style="71" customWidth="1"/>
    <col min="7685" max="7685" width="11.28125" style="71" customWidth="1"/>
    <col min="7686" max="7686" width="11.421875" style="71" hidden="1" customWidth="1"/>
    <col min="7687" max="7689" width="18.00390625" style="71" customWidth="1"/>
    <col min="7690" max="7690" width="11.421875" style="71" hidden="1" customWidth="1"/>
    <col min="7691" max="7691" width="1.8515625" style="71" customWidth="1"/>
    <col min="7692" max="7936" width="9.140625" style="71" customWidth="1"/>
    <col min="7937" max="7937" width="1.8515625" style="71" customWidth="1"/>
    <col min="7938" max="7938" width="15.421875" style="71" customWidth="1"/>
    <col min="7939" max="7939" width="15.140625" style="71" customWidth="1"/>
    <col min="7940" max="7940" width="15.7109375" style="71" customWidth="1"/>
    <col min="7941" max="7941" width="11.28125" style="71" customWidth="1"/>
    <col min="7942" max="7942" width="11.421875" style="71" hidden="1" customWidth="1"/>
    <col min="7943" max="7945" width="18.00390625" style="71" customWidth="1"/>
    <col min="7946" max="7946" width="11.421875" style="71" hidden="1" customWidth="1"/>
    <col min="7947" max="7947" width="1.8515625" style="71" customWidth="1"/>
    <col min="7948" max="8192" width="9.140625" style="71" customWidth="1"/>
    <col min="8193" max="8193" width="1.8515625" style="71" customWidth="1"/>
    <col min="8194" max="8194" width="15.421875" style="71" customWidth="1"/>
    <col min="8195" max="8195" width="15.140625" style="71" customWidth="1"/>
    <col min="8196" max="8196" width="15.7109375" style="71" customWidth="1"/>
    <col min="8197" max="8197" width="11.28125" style="71" customWidth="1"/>
    <col min="8198" max="8198" width="11.421875" style="71" hidden="1" customWidth="1"/>
    <col min="8199" max="8201" width="18.00390625" style="71" customWidth="1"/>
    <col min="8202" max="8202" width="11.421875" style="71" hidden="1" customWidth="1"/>
    <col min="8203" max="8203" width="1.8515625" style="71" customWidth="1"/>
    <col min="8204" max="8448" width="9.140625" style="71" customWidth="1"/>
    <col min="8449" max="8449" width="1.8515625" style="71" customWidth="1"/>
    <col min="8450" max="8450" width="15.421875" style="71" customWidth="1"/>
    <col min="8451" max="8451" width="15.140625" style="71" customWidth="1"/>
    <col min="8452" max="8452" width="15.7109375" style="71" customWidth="1"/>
    <col min="8453" max="8453" width="11.28125" style="71" customWidth="1"/>
    <col min="8454" max="8454" width="11.421875" style="71" hidden="1" customWidth="1"/>
    <col min="8455" max="8457" width="18.00390625" style="71" customWidth="1"/>
    <col min="8458" max="8458" width="11.421875" style="71" hidden="1" customWidth="1"/>
    <col min="8459" max="8459" width="1.8515625" style="71" customWidth="1"/>
    <col min="8460" max="8704" width="9.140625" style="71" customWidth="1"/>
    <col min="8705" max="8705" width="1.8515625" style="71" customWidth="1"/>
    <col min="8706" max="8706" width="15.421875" style="71" customWidth="1"/>
    <col min="8707" max="8707" width="15.140625" style="71" customWidth="1"/>
    <col min="8708" max="8708" width="15.7109375" style="71" customWidth="1"/>
    <col min="8709" max="8709" width="11.28125" style="71" customWidth="1"/>
    <col min="8710" max="8710" width="11.421875" style="71" hidden="1" customWidth="1"/>
    <col min="8711" max="8713" width="18.00390625" style="71" customWidth="1"/>
    <col min="8714" max="8714" width="11.421875" style="71" hidden="1" customWidth="1"/>
    <col min="8715" max="8715" width="1.8515625" style="71" customWidth="1"/>
    <col min="8716" max="8960" width="9.140625" style="71" customWidth="1"/>
    <col min="8961" max="8961" width="1.8515625" style="71" customWidth="1"/>
    <col min="8962" max="8962" width="15.421875" style="71" customWidth="1"/>
    <col min="8963" max="8963" width="15.140625" style="71" customWidth="1"/>
    <col min="8964" max="8964" width="15.7109375" style="71" customWidth="1"/>
    <col min="8965" max="8965" width="11.28125" style="71" customWidth="1"/>
    <col min="8966" max="8966" width="11.421875" style="71" hidden="1" customWidth="1"/>
    <col min="8967" max="8969" width="18.00390625" style="71" customWidth="1"/>
    <col min="8970" max="8970" width="11.421875" style="71" hidden="1" customWidth="1"/>
    <col min="8971" max="8971" width="1.8515625" style="71" customWidth="1"/>
    <col min="8972" max="9216" width="9.140625" style="71" customWidth="1"/>
    <col min="9217" max="9217" width="1.8515625" style="71" customWidth="1"/>
    <col min="9218" max="9218" width="15.421875" style="71" customWidth="1"/>
    <col min="9219" max="9219" width="15.140625" style="71" customWidth="1"/>
    <col min="9220" max="9220" width="15.7109375" style="71" customWidth="1"/>
    <col min="9221" max="9221" width="11.28125" style="71" customWidth="1"/>
    <col min="9222" max="9222" width="11.421875" style="71" hidden="1" customWidth="1"/>
    <col min="9223" max="9225" width="18.00390625" style="71" customWidth="1"/>
    <col min="9226" max="9226" width="11.421875" style="71" hidden="1" customWidth="1"/>
    <col min="9227" max="9227" width="1.8515625" style="71" customWidth="1"/>
    <col min="9228" max="9472" width="9.140625" style="71" customWidth="1"/>
    <col min="9473" max="9473" width="1.8515625" style="71" customWidth="1"/>
    <col min="9474" max="9474" width="15.421875" style="71" customWidth="1"/>
    <col min="9475" max="9475" width="15.140625" style="71" customWidth="1"/>
    <col min="9476" max="9476" width="15.7109375" style="71" customWidth="1"/>
    <col min="9477" max="9477" width="11.28125" style="71" customWidth="1"/>
    <col min="9478" max="9478" width="11.421875" style="71" hidden="1" customWidth="1"/>
    <col min="9479" max="9481" width="18.00390625" style="71" customWidth="1"/>
    <col min="9482" max="9482" width="11.421875" style="71" hidden="1" customWidth="1"/>
    <col min="9483" max="9483" width="1.8515625" style="71" customWidth="1"/>
    <col min="9484" max="9728" width="9.140625" style="71" customWidth="1"/>
    <col min="9729" max="9729" width="1.8515625" style="71" customWidth="1"/>
    <col min="9730" max="9730" width="15.421875" style="71" customWidth="1"/>
    <col min="9731" max="9731" width="15.140625" style="71" customWidth="1"/>
    <col min="9732" max="9732" width="15.7109375" style="71" customWidth="1"/>
    <col min="9733" max="9733" width="11.28125" style="71" customWidth="1"/>
    <col min="9734" max="9734" width="11.421875" style="71" hidden="1" customWidth="1"/>
    <col min="9735" max="9737" width="18.00390625" style="71" customWidth="1"/>
    <col min="9738" max="9738" width="11.421875" style="71" hidden="1" customWidth="1"/>
    <col min="9739" max="9739" width="1.8515625" style="71" customWidth="1"/>
    <col min="9740" max="9984" width="9.140625" style="71" customWidth="1"/>
    <col min="9985" max="9985" width="1.8515625" style="71" customWidth="1"/>
    <col min="9986" max="9986" width="15.421875" style="71" customWidth="1"/>
    <col min="9987" max="9987" width="15.140625" style="71" customWidth="1"/>
    <col min="9988" max="9988" width="15.7109375" style="71" customWidth="1"/>
    <col min="9989" max="9989" width="11.28125" style="71" customWidth="1"/>
    <col min="9990" max="9990" width="11.421875" style="71" hidden="1" customWidth="1"/>
    <col min="9991" max="9993" width="18.00390625" style="71" customWidth="1"/>
    <col min="9994" max="9994" width="11.421875" style="71" hidden="1" customWidth="1"/>
    <col min="9995" max="9995" width="1.8515625" style="71" customWidth="1"/>
    <col min="9996" max="10240" width="9.140625" style="71" customWidth="1"/>
    <col min="10241" max="10241" width="1.8515625" style="71" customWidth="1"/>
    <col min="10242" max="10242" width="15.421875" style="71" customWidth="1"/>
    <col min="10243" max="10243" width="15.140625" style="71" customWidth="1"/>
    <col min="10244" max="10244" width="15.7109375" style="71" customWidth="1"/>
    <col min="10245" max="10245" width="11.28125" style="71" customWidth="1"/>
    <col min="10246" max="10246" width="11.421875" style="71" hidden="1" customWidth="1"/>
    <col min="10247" max="10249" width="18.00390625" style="71" customWidth="1"/>
    <col min="10250" max="10250" width="11.421875" style="71" hidden="1" customWidth="1"/>
    <col min="10251" max="10251" width="1.8515625" style="71" customWidth="1"/>
    <col min="10252" max="10496" width="9.140625" style="71" customWidth="1"/>
    <col min="10497" max="10497" width="1.8515625" style="71" customWidth="1"/>
    <col min="10498" max="10498" width="15.421875" style="71" customWidth="1"/>
    <col min="10499" max="10499" width="15.140625" style="71" customWidth="1"/>
    <col min="10500" max="10500" width="15.7109375" style="71" customWidth="1"/>
    <col min="10501" max="10501" width="11.28125" style="71" customWidth="1"/>
    <col min="10502" max="10502" width="11.421875" style="71" hidden="1" customWidth="1"/>
    <col min="10503" max="10505" width="18.00390625" style="71" customWidth="1"/>
    <col min="10506" max="10506" width="11.421875" style="71" hidden="1" customWidth="1"/>
    <col min="10507" max="10507" width="1.8515625" style="71" customWidth="1"/>
    <col min="10508" max="10752" width="9.140625" style="71" customWidth="1"/>
    <col min="10753" max="10753" width="1.8515625" style="71" customWidth="1"/>
    <col min="10754" max="10754" width="15.421875" style="71" customWidth="1"/>
    <col min="10755" max="10755" width="15.140625" style="71" customWidth="1"/>
    <col min="10756" max="10756" width="15.7109375" style="71" customWidth="1"/>
    <col min="10757" max="10757" width="11.28125" style="71" customWidth="1"/>
    <col min="10758" max="10758" width="11.421875" style="71" hidden="1" customWidth="1"/>
    <col min="10759" max="10761" width="18.00390625" style="71" customWidth="1"/>
    <col min="10762" max="10762" width="11.421875" style="71" hidden="1" customWidth="1"/>
    <col min="10763" max="10763" width="1.8515625" style="71" customWidth="1"/>
    <col min="10764" max="11008" width="9.140625" style="71" customWidth="1"/>
    <col min="11009" max="11009" width="1.8515625" style="71" customWidth="1"/>
    <col min="11010" max="11010" width="15.421875" style="71" customWidth="1"/>
    <col min="11011" max="11011" width="15.140625" style="71" customWidth="1"/>
    <col min="11012" max="11012" width="15.7109375" style="71" customWidth="1"/>
    <col min="11013" max="11013" width="11.28125" style="71" customWidth="1"/>
    <col min="11014" max="11014" width="11.421875" style="71" hidden="1" customWidth="1"/>
    <col min="11015" max="11017" width="18.00390625" style="71" customWidth="1"/>
    <col min="11018" max="11018" width="11.421875" style="71" hidden="1" customWidth="1"/>
    <col min="11019" max="11019" width="1.8515625" style="71" customWidth="1"/>
    <col min="11020" max="11264" width="9.140625" style="71" customWidth="1"/>
    <col min="11265" max="11265" width="1.8515625" style="71" customWidth="1"/>
    <col min="11266" max="11266" width="15.421875" style="71" customWidth="1"/>
    <col min="11267" max="11267" width="15.140625" style="71" customWidth="1"/>
    <col min="11268" max="11268" width="15.7109375" style="71" customWidth="1"/>
    <col min="11269" max="11269" width="11.28125" style="71" customWidth="1"/>
    <col min="11270" max="11270" width="11.421875" style="71" hidden="1" customWidth="1"/>
    <col min="11271" max="11273" width="18.00390625" style="71" customWidth="1"/>
    <col min="11274" max="11274" width="11.421875" style="71" hidden="1" customWidth="1"/>
    <col min="11275" max="11275" width="1.8515625" style="71" customWidth="1"/>
    <col min="11276" max="11520" width="9.140625" style="71" customWidth="1"/>
    <col min="11521" max="11521" width="1.8515625" style="71" customWidth="1"/>
    <col min="11522" max="11522" width="15.421875" style="71" customWidth="1"/>
    <col min="11523" max="11523" width="15.140625" style="71" customWidth="1"/>
    <col min="11524" max="11524" width="15.7109375" style="71" customWidth="1"/>
    <col min="11525" max="11525" width="11.28125" style="71" customWidth="1"/>
    <col min="11526" max="11526" width="11.421875" style="71" hidden="1" customWidth="1"/>
    <col min="11527" max="11529" width="18.00390625" style="71" customWidth="1"/>
    <col min="11530" max="11530" width="11.421875" style="71" hidden="1" customWidth="1"/>
    <col min="11531" max="11531" width="1.8515625" style="71" customWidth="1"/>
    <col min="11532" max="11776" width="9.140625" style="71" customWidth="1"/>
    <col min="11777" max="11777" width="1.8515625" style="71" customWidth="1"/>
    <col min="11778" max="11778" width="15.421875" style="71" customWidth="1"/>
    <col min="11779" max="11779" width="15.140625" style="71" customWidth="1"/>
    <col min="11780" max="11780" width="15.7109375" style="71" customWidth="1"/>
    <col min="11781" max="11781" width="11.28125" style="71" customWidth="1"/>
    <col min="11782" max="11782" width="11.421875" style="71" hidden="1" customWidth="1"/>
    <col min="11783" max="11785" width="18.00390625" style="71" customWidth="1"/>
    <col min="11786" max="11786" width="11.421875" style="71" hidden="1" customWidth="1"/>
    <col min="11787" max="11787" width="1.8515625" style="71" customWidth="1"/>
    <col min="11788" max="12032" width="9.140625" style="71" customWidth="1"/>
    <col min="12033" max="12033" width="1.8515625" style="71" customWidth="1"/>
    <col min="12034" max="12034" width="15.421875" style="71" customWidth="1"/>
    <col min="12035" max="12035" width="15.140625" style="71" customWidth="1"/>
    <col min="12036" max="12036" width="15.7109375" style="71" customWidth="1"/>
    <col min="12037" max="12037" width="11.28125" style="71" customWidth="1"/>
    <col min="12038" max="12038" width="11.421875" style="71" hidden="1" customWidth="1"/>
    <col min="12039" max="12041" width="18.00390625" style="71" customWidth="1"/>
    <col min="12042" max="12042" width="11.421875" style="71" hidden="1" customWidth="1"/>
    <col min="12043" max="12043" width="1.8515625" style="71" customWidth="1"/>
    <col min="12044" max="12288" width="9.140625" style="71" customWidth="1"/>
    <col min="12289" max="12289" width="1.8515625" style="71" customWidth="1"/>
    <col min="12290" max="12290" width="15.421875" style="71" customWidth="1"/>
    <col min="12291" max="12291" width="15.140625" style="71" customWidth="1"/>
    <col min="12292" max="12292" width="15.7109375" style="71" customWidth="1"/>
    <col min="12293" max="12293" width="11.28125" style="71" customWidth="1"/>
    <col min="12294" max="12294" width="11.421875" style="71" hidden="1" customWidth="1"/>
    <col min="12295" max="12297" width="18.00390625" style="71" customWidth="1"/>
    <col min="12298" max="12298" width="11.421875" style="71" hidden="1" customWidth="1"/>
    <col min="12299" max="12299" width="1.8515625" style="71" customWidth="1"/>
    <col min="12300" max="12544" width="9.140625" style="71" customWidth="1"/>
    <col min="12545" max="12545" width="1.8515625" style="71" customWidth="1"/>
    <col min="12546" max="12546" width="15.421875" style="71" customWidth="1"/>
    <col min="12547" max="12547" width="15.140625" style="71" customWidth="1"/>
    <col min="12548" max="12548" width="15.7109375" style="71" customWidth="1"/>
    <col min="12549" max="12549" width="11.28125" style="71" customWidth="1"/>
    <col min="12550" max="12550" width="11.421875" style="71" hidden="1" customWidth="1"/>
    <col min="12551" max="12553" width="18.00390625" style="71" customWidth="1"/>
    <col min="12554" max="12554" width="11.421875" style="71" hidden="1" customWidth="1"/>
    <col min="12555" max="12555" width="1.8515625" style="71" customWidth="1"/>
    <col min="12556" max="12800" width="9.140625" style="71" customWidth="1"/>
    <col min="12801" max="12801" width="1.8515625" style="71" customWidth="1"/>
    <col min="12802" max="12802" width="15.421875" style="71" customWidth="1"/>
    <col min="12803" max="12803" width="15.140625" style="71" customWidth="1"/>
    <col min="12804" max="12804" width="15.7109375" style="71" customWidth="1"/>
    <col min="12805" max="12805" width="11.28125" style="71" customWidth="1"/>
    <col min="12806" max="12806" width="11.421875" style="71" hidden="1" customWidth="1"/>
    <col min="12807" max="12809" width="18.00390625" style="71" customWidth="1"/>
    <col min="12810" max="12810" width="11.421875" style="71" hidden="1" customWidth="1"/>
    <col min="12811" max="12811" width="1.8515625" style="71" customWidth="1"/>
    <col min="12812" max="13056" width="9.140625" style="71" customWidth="1"/>
    <col min="13057" max="13057" width="1.8515625" style="71" customWidth="1"/>
    <col min="13058" max="13058" width="15.421875" style="71" customWidth="1"/>
    <col min="13059" max="13059" width="15.140625" style="71" customWidth="1"/>
    <col min="13060" max="13060" width="15.7109375" style="71" customWidth="1"/>
    <col min="13061" max="13061" width="11.28125" style="71" customWidth="1"/>
    <col min="13062" max="13062" width="11.421875" style="71" hidden="1" customWidth="1"/>
    <col min="13063" max="13065" width="18.00390625" style="71" customWidth="1"/>
    <col min="13066" max="13066" width="11.421875" style="71" hidden="1" customWidth="1"/>
    <col min="13067" max="13067" width="1.8515625" style="71" customWidth="1"/>
    <col min="13068" max="13312" width="9.140625" style="71" customWidth="1"/>
    <col min="13313" max="13313" width="1.8515625" style="71" customWidth="1"/>
    <col min="13314" max="13314" width="15.421875" style="71" customWidth="1"/>
    <col min="13315" max="13315" width="15.140625" style="71" customWidth="1"/>
    <col min="13316" max="13316" width="15.7109375" style="71" customWidth="1"/>
    <col min="13317" max="13317" width="11.28125" style="71" customWidth="1"/>
    <col min="13318" max="13318" width="11.421875" style="71" hidden="1" customWidth="1"/>
    <col min="13319" max="13321" width="18.00390625" style="71" customWidth="1"/>
    <col min="13322" max="13322" width="11.421875" style="71" hidden="1" customWidth="1"/>
    <col min="13323" max="13323" width="1.8515625" style="71" customWidth="1"/>
    <col min="13324" max="13568" width="9.140625" style="71" customWidth="1"/>
    <col min="13569" max="13569" width="1.8515625" style="71" customWidth="1"/>
    <col min="13570" max="13570" width="15.421875" style="71" customWidth="1"/>
    <col min="13571" max="13571" width="15.140625" style="71" customWidth="1"/>
    <col min="13572" max="13572" width="15.7109375" style="71" customWidth="1"/>
    <col min="13573" max="13573" width="11.28125" style="71" customWidth="1"/>
    <col min="13574" max="13574" width="11.421875" style="71" hidden="1" customWidth="1"/>
    <col min="13575" max="13577" width="18.00390625" style="71" customWidth="1"/>
    <col min="13578" max="13578" width="11.421875" style="71" hidden="1" customWidth="1"/>
    <col min="13579" max="13579" width="1.8515625" style="71" customWidth="1"/>
    <col min="13580" max="13824" width="9.140625" style="71" customWidth="1"/>
    <col min="13825" max="13825" width="1.8515625" style="71" customWidth="1"/>
    <col min="13826" max="13826" width="15.421875" style="71" customWidth="1"/>
    <col min="13827" max="13827" width="15.140625" style="71" customWidth="1"/>
    <col min="13828" max="13828" width="15.7109375" style="71" customWidth="1"/>
    <col min="13829" max="13829" width="11.28125" style="71" customWidth="1"/>
    <col min="13830" max="13830" width="11.421875" style="71" hidden="1" customWidth="1"/>
    <col min="13831" max="13833" width="18.00390625" style="71" customWidth="1"/>
    <col min="13834" max="13834" width="11.421875" style="71" hidden="1" customWidth="1"/>
    <col min="13835" max="13835" width="1.8515625" style="71" customWidth="1"/>
    <col min="13836" max="14080" width="9.140625" style="71" customWidth="1"/>
    <col min="14081" max="14081" width="1.8515625" style="71" customWidth="1"/>
    <col min="14082" max="14082" width="15.421875" style="71" customWidth="1"/>
    <col min="14083" max="14083" width="15.140625" style="71" customWidth="1"/>
    <col min="14084" max="14084" width="15.7109375" style="71" customWidth="1"/>
    <col min="14085" max="14085" width="11.28125" style="71" customWidth="1"/>
    <col min="14086" max="14086" width="11.421875" style="71" hidden="1" customWidth="1"/>
    <col min="14087" max="14089" width="18.00390625" style="71" customWidth="1"/>
    <col min="14090" max="14090" width="11.421875" style="71" hidden="1" customWidth="1"/>
    <col min="14091" max="14091" width="1.8515625" style="71" customWidth="1"/>
    <col min="14092" max="14336" width="9.140625" style="71" customWidth="1"/>
    <col min="14337" max="14337" width="1.8515625" style="71" customWidth="1"/>
    <col min="14338" max="14338" width="15.421875" style="71" customWidth="1"/>
    <col min="14339" max="14339" width="15.140625" style="71" customWidth="1"/>
    <col min="14340" max="14340" width="15.7109375" style="71" customWidth="1"/>
    <col min="14341" max="14341" width="11.28125" style="71" customWidth="1"/>
    <col min="14342" max="14342" width="11.421875" style="71" hidden="1" customWidth="1"/>
    <col min="14343" max="14345" width="18.00390625" style="71" customWidth="1"/>
    <col min="14346" max="14346" width="11.421875" style="71" hidden="1" customWidth="1"/>
    <col min="14347" max="14347" width="1.8515625" style="71" customWidth="1"/>
    <col min="14348" max="14592" width="9.140625" style="71" customWidth="1"/>
    <col min="14593" max="14593" width="1.8515625" style="71" customWidth="1"/>
    <col min="14594" max="14594" width="15.421875" style="71" customWidth="1"/>
    <col min="14595" max="14595" width="15.140625" style="71" customWidth="1"/>
    <col min="14596" max="14596" width="15.7109375" style="71" customWidth="1"/>
    <col min="14597" max="14597" width="11.28125" style="71" customWidth="1"/>
    <col min="14598" max="14598" width="11.421875" style="71" hidden="1" customWidth="1"/>
    <col min="14599" max="14601" width="18.00390625" style="71" customWidth="1"/>
    <col min="14602" max="14602" width="11.421875" style="71" hidden="1" customWidth="1"/>
    <col min="14603" max="14603" width="1.8515625" style="71" customWidth="1"/>
    <col min="14604" max="14848" width="9.140625" style="71" customWidth="1"/>
    <col min="14849" max="14849" width="1.8515625" style="71" customWidth="1"/>
    <col min="14850" max="14850" width="15.421875" style="71" customWidth="1"/>
    <col min="14851" max="14851" width="15.140625" style="71" customWidth="1"/>
    <col min="14852" max="14852" width="15.7109375" style="71" customWidth="1"/>
    <col min="14853" max="14853" width="11.28125" style="71" customWidth="1"/>
    <col min="14854" max="14854" width="11.421875" style="71" hidden="1" customWidth="1"/>
    <col min="14855" max="14857" width="18.00390625" style="71" customWidth="1"/>
    <col min="14858" max="14858" width="11.421875" style="71" hidden="1" customWidth="1"/>
    <col min="14859" max="14859" width="1.8515625" style="71" customWidth="1"/>
    <col min="14860" max="15104" width="9.140625" style="71" customWidth="1"/>
    <col min="15105" max="15105" width="1.8515625" style="71" customWidth="1"/>
    <col min="15106" max="15106" width="15.421875" style="71" customWidth="1"/>
    <col min="15107" max="15107" width="15.140625" style="71" customWidth="1"/>
    <col min="15108" max="15108" width="15.7109375" style="71" customWidth="1"/>
    <col min="15109" max="15109" width="11.28125" style="71" customWidth="1"/>
    <col min="15110" max="15110" width="11.421875" style="71" hidden="1" customWidth="1"/>
    <col min="15111" max="15113" width="18.00390625" style="71" customWidth="1"/>
    <col min="15114" max="15114" width="11.421875" style="71" hidden="1" customWidth="1"/>
    <col min="15115" max="15115" width="1.8515625" style="71" customWidth="1"/>
    <col min="15116" max="15360" width="9.140625" style="71" customWidth="1"/>
    <col min="15361" max="15361" width="1.8515625" style="71" customWidth="1"/>
    <col min="15362" max="15362" width="15.421875" style="71" customWidth="1"/>
    <col min="15363" max="15363" width="15.140625" style="71" customWidth="1"/>
    <col min="15364" max="15364" width="15.7109375" style="71" customWidth="1"/>
    <col min="15365" max="15365" width="11.28125" style="71" customWidth="1"/>
    <col min="15366" max="15366" width="11.421875" style="71" hidden="1" customWidth="1"/>
    <col min="15367" max="15369" width="18.00390625" style="71" customWidth="1"/>
    <col min="15370" max="15370" width="11.421875" style="71" hidden="1" customWidth="1"/>
    <col min="15371" max="15371" width="1.8515625" style="71" customWidth="1"/>
    <col min="15372" max="15616" width="9.140625" style="71" customWidth="1"/>
    <col min="15617" max="15617" width="1.8515625" style="71" customWidth="1"/>
    <col min="15618" max="15618" width="15.421875" style="71" customWidth="1"/>
    <col min="15619" max="15619" width="15.140625" style="71" customWidth="1"/>
    <col min="15620" max="15620" width="15.7109375" style="71" customWidth="1"/>
    <col min="15621" max="15621" width="11.28125" style="71" customWidth="1"/>
    <col min="15622" max="15622" width="11.421875" style="71" hidden="1" customWidth="1"/>
    <col min="15623" max="15625" width="18.00390625" style="71" customWidth="1"/>
    <col min="15626" max="15626" width="11.421875" style="71" hidden="1" customWidth="1"/>
    <col min="15627" max="15627" width="1.8515625" style="71" customWidth="1"/>
    <col min="15628" max="15872" width="9.140625" style="71" customWidth="1"/>
    <col min="15873" max="15873" width="1.8515625" style="71" customWidth="1"/>
    <col min="15874" max="15874" width="15.421875" style="71" customWidth="1"/>
    <col min="15875" max="15875" width="15.140625" style="71" customWidth="1"/>
    <col min="15876" max="15876" width="15.7109375" style="71" customWidth="1"/>
    <col min="15877" max="15877" width="11.28125" style="71" customWidth="1"/>
    <col min="15878" max="15878" width="11.421875" style="71" hidden="1" customWidth="1"/>
    <col min="15879" max="15881" width="18.00390625" style="71" customWidth="1"/>
    <col min="15882" max="15882" width="11.421875" style="71" hidden="1" customWidth="1"/>
    <col min="15883" max="15883" width="1.8515625" style="71" customWidth="1"/>
    <col min="15884" max="16128" width="9.140625" style="71" customWidth="1"/>
    <col min="16129" max="16129" width="1.8515625" style="71" customWidth="1"/>
    <col min="16130" max="16130" width="15.421875" style="71" customWidth="1"/>
    <col min="16131" max="16131" width="15.140625" style="71" customWidth="1"/>
    <col min="16132" max="16132" width="15.7109375" style="71" customWidth="1"/>
    <col min="16133" max="16133" width="11.28125" style="71" customWidth="1"/>
    <col min="16134" max="16134" width="11.421875" style="71" hidden="1" customWidth="1"/>
    <col min="16135" max="16137" width="18.00390625" style="71" customWidth="1"/>
    <col min="16138" max="16138" width="11.421875" style="71" hidden="1" customWidth="1"/>
    <col min="16139" max="16139" width="1.8515625" style="71" customWidth="1"/>
    <col min="16140" max="16384" width="9.140625" style="71" customWidth="1"/>
  </cols>
  <sheetData>
    <row r="2" spans="2:9" ht="15">
      <c r="B2" s="173" t="s">
        <v>0</v>
      </c>
      <c r="C2" s="174"/>
      <c r="D2" s="174"/>
      <c r="E2" s="174"/>
      <c r="F2" s="174"/>
      <c r="G2" s="174"/>
      <c r="H2" s="174"/>
      <c r="I2" s="174"/>
    </row>
    <row r="3" ht="15" hidden="1"/>
    <row r="4" spans="2:9" ht="15">
      <c r="B4" s="175" t="s">
        <v>866</v>
      </c>
      <c r="C4" s="174"/>
      <c r="D4" s="174"/>
      <c r="E4" s="174"/>
      <c r="F4" s="174"/>
      <c r="G4" s="174"/>
      <c r="H4" s="174"/>
      <c r="I4" s="174"/>
    </row>
    <row r="7" spans="2:9" ht="15">
      <c r="B7" s="1" t="s">
        <v>2</v>
      </c>
      <c r="C7" s="1" t="s">
        <v>3</v>
      </c>
      <c r="D7" s="1" t="s">
        <v>4</v>
      </c>
      <c r="E7" s="1" t="s">
        <v>5</v>
      </c>
      <c r="G7" s="1" t="s">
        <v>6</v>
      </c>
      <c r="H7" s="1" t="s">
        <v>7</v>
      </c>
      <c r="I7" s="1" t="s">
        <v>8</v>
      </c>
    </row>
    <row r="8" spans="2:9" ht="63.75">
      <c r="B8" s="2">
        <v>44867</v>
      </c>
      <c r="C8" s="3">
        <v>50664</v>
      </c>
      <c r="D8" s="3" t="s">
        <v>857</v>
      </c>
      <c r="E8" s="3" t="s">
        <v>858</v>
      </c>
      <c r="G8" s="4">
        <v>7207.2</v>
      </c>
      <c r="H8" s="4">
        <v>0</v>
      </c>
      <c r="I8" s="4">
        <v>7207.2</v>
      </c>
    </row>
    <row r="9" spans="2:9" ht="38.25">
      <c r="B9" s="2">
        <v>44869</v>
      </c>
      <c r="C9" s="3">
        <v>50517</v>
      </c>
      <c r="D9" s="3" t="s">
        <v>867</v>
      </c>
      <c r="E9" s="3" t="s">
        <v>868</v>
      </c>
      <c r="G9" s="4">
        <v>0</v>
      </c>
      <c r="H9" s="4">
        <v>2630.63</v>
      </c>
      <c r="I9" s="4">
        <v>4576.57</v>
      </c>
    </row>
    <row r="10" spans="2:9" ht="38.25">
      <c r="B10" s="2">
        <v>44869</v>
      </c>
      <c r="C10" s="3">
        <v>50517</v>
      </c>
      <c r="D10" s="3" t="s">
        <v>867</v>
      </c>
      <c r="E10" s="3" t="s">
        <v>868</v>
      </c>
      <c r="G10" s="4">
        <v>0</v>
      </c>
      <c r="H10" s="4">
        <v>972.97</v>
      </c>
      <c r="I10" s="4">
        <v>3603.6</v>
      </c>
    </row>
    <row r="11" spans="2:9" ht="38.25">
      <c r="B11" s="2">
        <v>44869</v>
      </c>
      <c r="C11" s="3">
        <v>50519</v>
      </c>
      <c r="D11" s="3" t="s">
        <v>869</v>
      </c>
      <c r="E11" s="3" t="s">
        <v>870</v>
      </c>
      <c r="G11" s="4">
        <v>0</v>
      </c>
      <c r="H11" s="4">
        <v>2630.63</v>
      </c>
      <c r="I11" s="4">
        <v>972.97</v>
      </c>
    </row>
    <row r="12" spans="2:9" ht="38.25">
      <c r="B12" s="2">
        <v>44869</v>
      </c>
      <c r="C12" s="3">
        <v>50519</v>
      </c>
      <c r="D12" s="3" t="s">
        <v>869</v>
      </c>
      <c r="E12" s="3" t="s">
        <v>870</v>
      </c>
      <c r="G12" s="4">
        <v>0</v>
      </c>
      <c r="H12" s="4">
        <v>972.97</v>
      </c>
      <c r="I12" s="4">
        <v>0</v>
      </c>
    </row>
    <row r="13" spans="2:9" ht="51">
      <c r="B13" s="2">
        <v>44894</v>
      </c>
      <c r="C13" s="3">
        <v>51686</v>
      </c>
      <c r="D13" s="3" t="s">
        <v>861</v>
      </c>
      <c r="E13" s="3" t="s">
        <v>862</v>
      </c>
      <c r="G13" s="4">
        <v>3603.6</v>
      </c>
      <c r="H13" s="4">
        <v>0</v>
      </c>
      <c r="I13" s="4">
        <v>3603.6</v>
      </c>
    </row>
    <row r="15" spans="6:9" ht="15">
      <c r="F15" s="176" t="s">
        <v>871</v>
      </c>
      <c r="G15" s="174"/>
      <c r="H15" s="174"/>
      <c r="I15" s="174"/>
    </row>
    <row r="17" spans="6:9" ht="15">
      <c r="F17" s="176" t="s">
        <v>872</v>
      </c>
      <c r="G17" s="174"/>
      <c r="H17" s="174"/>
      <c r="I17" s="174"/>
    </row>
    <row r="18" spans="6:9" ht="15">
      <c r="F18" s="176" t="s">
        <v>873</v>
      </c>
      <c r="G18" s="174"/>
      <c r="H18" s="174"/>
      <c r="I18" s="174"/>
    </row>
    <row r="25" ht="15.75" thickBot="1"/>
    <row r="26" spans="2:11" ht="15.75">
      <c r="B26" s="76" t="s">
        <v>882</v>
      </c>
      <c r="C26" s="77"/>
      <c r="D26" s="77"/>
      <c r="E26" s="77"/>
      <c r="F26" s="77"/>
      <c r="G26" s="77"/>
      <c r="H26" s="77"/>
      <c r="I26" s="77"/>
      <c r="J26" s="77"/>
      <c r="K26" s="78"/>
    </row>
    <row r="27" spans="2:11" ht="15.75">
      <c r="B27" s="79"/>
      <c r="C27" s="80"/>
      <c r="D27" s="80"/>
      <c r="E27" s="80"/>
      <c r="F27" s="80"/>
      <c r="G27" s="80"/>
      <c r="H27" s="80"/>
      <c r="I27" s="80"/>
      <c r="J27" s="80"/>
      <c r="K27" s="81"/>
    </row>
    <row r="28" spans="2:11" ht="15.75">
      <c r="B28" s="82"/>
      <c r="C28" s="80"/>
      <c r="D28" s="80"/>
      <c r="E28" s="80"/>
      <c r="F28" s="80"/>
      <c r="G28" s="80"/>
      <c r="H28" s="80"/>
      <c r="I28" s="80"/>
      <c r="J28" s="80"/>
      <c r="K28" s="81"/>
    </row>
    <row r="29" spans="2:11" ht="15.75">
      <c r="B29" s="82"/>
      <c r="C29" s="80"/>
      <c r="D29" s="80"/>
      <c r="E29" s="80"/>
      <c r="F29" s="80"/>
      <c r="G29" s="80"/>
      <c r="H29" s="80"/>
      <c r="I29" s="80"/>
      <c r="J29" s="80"/>
      <c r="K29" s="81"/>
    </row>
    <row r="30" spans="2:11" ht="15.75">
      <c r="B30" s="82"/>
      <c r="C30" s="80"/>
      <c r="D30" s="80"/>
      <c r="E30" s="80"/>
      <c r="F30" s="80"/>
      <c r="G30" s="80"/>
      <c r="H30" s="80"/>
      <c r="I30" s="80"/>
      <c r="J30" s="80"/>
      <c r="K30" s="81"/>
    </row>
    <row r="31" spans="2:11" ht="15.75">
      <c r="B31" s="82"/>
      <c r="C31" s="80"/>
      <c r="D31" s="80"/>
      <c r="E31" s="80"/>
      <c r="F31" s="80"/>
      <c r="G31" s="80"/>
      <c r="H31" s="80"/>
      <c r="I31" s="80"/>
      <c r="J31" s="80"/>
      <c r="K31" s="81"/>
    </row>
    <row r="32" spans="2:11" ht="15.75">
      <c r="B32" s="198" t="s">
        <v>552</v>
      </c>
      <c r="C32" s="178"/>
      <c r="D32" s="178"/>
      <c r="E32" s="178"/>
      <c r="F32" s="178"/>
      <c r="G32" s="178"/>
      <c r="H32" s="178"/>
      <c r="I32" s="178"/>
      <c r="J32" s="178"/>
      <c r="K32" s="199"/>
    </row>
    <row r="33" spans="2:11" ht="15">
      <c r="B33" s="201" t="s">
        <v>553</v>
      </c>
      <c r="C33" s="181"/>
      <c r="D33" s="181"/>
      <c r="E33" s="181"/>
      <c r="F33" s="181"/>
      <c r="G33" s="181"/>
      <c r="H33" s="181"/>
      <c r="I33" s="181"/>
      <c r="J33" s="181"/>
      <c r="K33" s="202"/>
    </row>
    <row r="34" spans="2:11" ht="15.75">
      <c r="B34" s="83"/>
      <c r="C34" s="84"/>
      <c r="D34" s="84"/>
      <c r="E34" s="84"/>
      <c r="F34" s="84"/>
      <c r="G34" s="84"/>
      <c r="H34" s="84"/>
      <c r="I34" s="84"/>
      <c r="J34" s="84"/>
      <c r="K34" s="85"/>
    </row>
    <row r="35" spans="2:11" ht="15.75">
      <c r="B35" s="83"/>
      <c r="C35" s="84"/>
      <c r="D35" s="84"/>
      <c r="E35" s="84"/>
      <c r="F35" s="84"/>
      <c r="G35" s="84"/>
      <c r="H35" s="84"/>
      <c r="I35" s="84"/>
      <c r="J35" s="84"/>
      <c r="K35" s="85"/>
    </row>
    <row r="36" spans="2:11" ht="15.75">
      <c r="B36" s="82"/>
      <c r="C36" s="86" t="s">
        <v>554</v>
      </c>
      <c r="D36" s="86"/>
      <c r="E36" s="86"/>
      <c r="F36" s="86"/>
      <c r="G36" s="86"/>
      <c r="H36" s="86"/>
      <c r="I36" s="86"/>
      <c r="J36" s="86"/>
      <c r="K36" s="87"/>
    </row>
    <row r="37" spans="2:11" ht="15.75">
      <c r="B37" s="82"/>
      <c r="C37" s="88" t="s">
        <v>883</v>
      </c>
      <c r="D37" s="88"/>
      <c r="E37" s="89"/>
      <c r="F37" s="89"/>
      <c r="G37" s="89"/>
      <c r="H37" s="89"/>
      <c r="I37" s="88" t="s">
        <v>556</v>
      </c>
      <c r="J37" s="88"/>
      <c r="K37" s="90" t="s">
        <v>876</v>
      </c>
    </row>
    <row r="38" spans="2:11" ht="15.75">
      <c r="B38" s="82"/>
      <c r="C38" s="91" t="s">
        <v>558</v>
      </c>
      <c r="D38" s="16" t="s">
        <v>559</v>
      </c>
      <c r="E38" s="17"/>
      <c r="F38" s="18"/>
      <c r="G38" s="19"/>
      <c r="H38" s="20"/>
      <c r="I38" s="91"/>
      <c r="J38" s="92"/>
      <c r="K38" s="93"/>
    </row>
    <row r="39" spans="2:11" ht="15.75">
      <c r="B39" s="82"/>
      <c r="C39" s="91" t="s">
        <v>560</v>
      </c>
      <c r="D39" s="94"/>
      <c r="E39" s="95"/>
      <c r="F39" s="92"/>
      <c r="G39" s="19"/>
      <c r="H39" s="91" t="s">
        <v>877</v>
      </c>
      <c r="I39" s="91"/>
      <c r="J39" s="92"/>
      <c r="K39" s="96"/>
    </row>
    <row r="40" spans="2:11" ht="16.5" thickBot="1">
      <c r="B40" s="82"/>
      <c r="C40" s="91"/>
      <c r="D40" s="94"/>
      <c r="E40" s="95"/>
      <c r="F40" s="92"/>
      <c r="G40" s="23"/>
      <c r="H40" s="91"/>
      <c r="I40" s="91"/>
      <c r="J40" s="92"/>
      <c r="K40" s="96"/>
    </row>
    <row r="41" spans="2:11" ht="16.5" thickTop="1">
      <c r="B41" s="97"/>
      <c r="C41" s="25"/>
      <c r="D41" s="25"/>
      <c r="E41" s="25"/>
      <c r="F41" s="25"/>
      <c r="G41" s="25"/>
      <c r="H41" s="25"/>
      <c r="I41" s="25"/>
      <c r="J41" s="25"/>
      <c r="K41" s="98"/>
    </row>
    <row r="42" spans="2:11" ht="15.75">
      <c r="B42" s="99"/>
      <c r="C42" s="100"/>
      <c r="D42" s="100"/>
      <c r="E42" s="100"/>
      <c r="F42" s="100"/>
      <c r="G42" s="100"/>
      <c r="H42" s="100"/>
      <c r="I42" s="100"/>
      <c r="J42" s="100"/>
      <c r="K42" s="101" t="s">
        <v>562</v>
      </c>
    </row>
    <row r="43" spans="2:11" ht="15.75">
      <c r="B43" s="99"/>
      <c r="C43" s="102" t="s">
        <v>563</v>
      </c>
      <c r="D43" s="102"/>
      <c r="E43" s="102"/>
      <c r="F43" s="102"/>
      <c r="G43" s="102"/>
      <c r="H43" s="172"/>
      <c r="I43" s="172"/>
      <c r="J43" s="172"/>
      <c r="K43" s="103">
        <v>0</v>
      </c>
    </row>
    <row r="44" spans="2:11" ht="15.75">
      <c r="B44" s="99"/>
      <c r="C44" s="100"/>
      <c r="D44" s="100"/>
      <c r="E44" s="100"/>
      <c r="F44" s="100"/>
      <c r="G44" s="100"/>
      <c r="H44" s="100"/>
      <c r="I44" s="100"/>
      <c r="J44" s="100"/>
      <c r="K44" s="103"/>
    </row>
    <row r="45" spans="2:11" ht="15.75">
      <c r="B45" s="99"/>
      <c r="C45" s="104" t="s">
        <v>564</v>
      </c>
      <c r="D45" s="104"/>
      <c r="E45" s="104"/>
      <c r="F45" s="104"/>
      <c r="G45" s="104"/>
      <c r="H45" s="100"/>
      <c r="I45" s="100"/>
      <c r="J45" s="100"/>
      <c r="K45" s="103"/>
    </row>
    <row r="46" spans="2:11" ht="15.75">
      <c r="B46" s="99"/>
      <c r="C46" s="100" t="s">
        <v>878</v>
      </c>
      <c r="D46" s="100"/>
      <c r="E46" s="100"/>
      <c r="F46" s="100"/>
      <c r="G46" s="100"/>
      <c r="H46" s="183"/>
      <c r="I46" s="183"/>
      <c r="J46" s="183"/>
      <c r="K46" s="103">
        <v>10810</v>
      </c>
    </row>
    <row r="47" spans="2:11" ht="15.75">
      <c r="B47" s="99"/>
      <c r="C47" s="100" t="s">
        <v>566</v>
      </c>
      <c r="D47" s="100"/>
      <c r="E47" s="100"/>
      <c r="F47" s="100"/>
      <c r="G47" s="100"/>
      <c r="H47" s="172"/>
      <c r="I47" s="172"/>
      <c r="J47" s="172"/>
      <c r="K47" s="103"/>
    </row>
    <row r="48" spans="2:11" ht="15.75">
      <c r="B48" s="99"/>
      <c r="C48" s="100"/>
      <c r="D48" s="100"/>
      <c r="E48" s="100"/>
      <c r="F48" s="100"/>
      <c r="G48" s="100"/>
      <c r="H48" s="106"/>
      <c r="I48" s="106"/>
      <c r="J48" s="106"/>
      <c r="K48" s="103"/>
    </row>
    <row r="49" spans="2:11" ht="15.75">
      <c r="B49" s="99"/>
      <c r="C49" s="102" t="s">
        <v>567</v>
      </c>
      <c r="D49" s="102"/>
      <c r="E49" s="102"/>
      <c r="F49" s="102"/>
      <c r="G49" s="102"/>
      <c r="H49" s="100"/>
      <c r="I49" s="100"/>
      <c r="J49" s="100"/>
      <c r="K49" s="107">
        <f>+K43+K46</f>
        <v>10810</v>
      </c>
    </row>
    <row r="50" spans="2:11" ht="15.75">
      <c r="B50" s="99"/>
      <c r="C50" s="100"/>
      <c r="D50" s="100"/>
      <c r="E50" s="100"/>
      <c r="F50" s="100"/>
      <c r="G50" s="100"/>
      <c r="H50" s="100"/>
      <c r="I50" s="100"/>
      <c r="J50" s="100"/>
      <c r="K50" s="103"/>
    </row>
    <row r="51" spans="2:11" ht="15.75">
      <c r="B51" s="99"/>
      <c r="C51" s="104" t="s">
        <v>568</v>
      </c>
      <c r="D51" s="104"/>
      <c r="E51" s="104"/>
      <c r="F51" s="104"/>
      <c r="G51" s="104"/>
      <c r="H51" s="100"/>
      <c r="I51" s="100"/>
      <c r="J51" s="100"/>
      <c r="K51" s="103"/>
    </row>
    <row r="52" spans="2:11" ht="15.75">
      <c r="B52" s="99"/>
      <c r="C52" s="100" t="s">
        <v>879</v>
      </c>
      <c r="D52" s="100"/>
      <c r="E52" s="100"/>
      <c r="F52" s="100"/>
      <c r="G52" s="100"/>
      <c r="H52" s="172"/>
      <c r="I52" s="172"/>
      <c r="J52" s="172"/>
      <c r="K52" s="103"/>
    </row>
    <row r="53" spans="2:11" ht="15.75">
      <c r="B53" s="99"/>
      <c r="C53" s="100" t="s">
        <v>570</v>
      </c>
      <c r="D53" s="100"/>
      <c r="E53" s="100"/>
      <c r="F53" s="100"/>
      <c r="G53" s="100"/>
      <c r="H53" s="106"/>
      <c r="I53" s="106"/>
      <c r="J53" s="106"/>
      <c r="K53" s="103">
        <v>7207.2</v>
      </c>
    </row>
    <row r="54" spans="2:11" ht="15.75">
      <c r="B54" s="99"/>
      <c r="C54" s="100" t="s">
        <v>571</v>
      </c>
      <c r="D54" s="100"/>
      <c r="E54" s="100"/>
      <c r="F54" s="100"/>
      <c r="G54" s="100"/>
      <c r="H54" s="172"/>
      <c r="I54" s="172"/>
      <c r="J54" s="172"/>
      <c r="K54" s="103"/>
    </row>
    <row r="55" spans="2:11" ht="15.75">
      <c r="B55" s="99"/>
      <c r="C55" s="100" t="s">
        <v>572</v>
      </c>
      <c r="D55" s="100"/>
      <c r="E55" s="100"/>
      <c r="F55" s="100"/>
      <c r="G55" s="100"/>
      <c r="H55" s="106"/>
      <c r="I55" s="106"/>
      <c r="J55" s="106"/>
      <c r="K55" s="103"/>
    </row>
    <row r="56" spans="2:11" ht="15.75">
      <c r="B56" s="99"/>
      <c r="C56" s="100"/>
      <c r="D56" s="100"/>
      <c r="E56" s="100"/>
      <c r="F56" s="100"/>
      <c r="G56" s="100"/>
      <c r="H56" s="106"/>
      <c r="I56" s="106"/>
      <c r="J56" s="106"/>
      <c r="K56" s="103"/>
    </row>
    <row r="57" spans="2:11" ht="16.5" thickBot="1">
      <c r="B57" s="99"/>
      <c r="C57" s="102" t="s">
        <v>573</v>
      </c>
      <c r="D57" s="102"/>
      <c r="E57" s="102"/>
      <c r="F57" s="102"/>
      <c r="G57" s="102"/>
      <c r="H57" s="172"/>
      <c r="I57" s="172"/>
      <c r="J57" s="172"/>
      <c r="K57" s="108">
        <f>+K49-K52-K53</f>
        <v>3602.8</v>
      </c>
    </row>
    <row r="58" spans="2:11" ht="16.5" thickTop="1">
      <c r="B58" s="99"/>
      <c r="C58" s="32"/>
      <c r="D58" s="32"/>
      <c r="E58" s="32"/>
      <c r="F58" s="32"/>
      <c r="G58" s="32"/>
      <c r="H58" s="32"/>
      <c r="I58" s="32"/>
      <c r="J58" s="32"/>
      <c r="K58" s="109"/>
    </row>
    <row r="59" spans="2:11" ht="15.75">
      <c r="B59" s="99"/>
      <c r="C59" s="100"/>
      <c r="D59" s="100"/>
      <c r="E59" s="100"/>
      <c r="F59" s="100"/>
      <c r="G59" s="100"/>
      <c r="H59" s="100"/>
      <c r="I59" s="100"/>
      <c r="J59" s="100"/>
      <c r="K59" s="110"/>
    </row>
    <row r="60" spans="2:11" ht="15.75">
      <c r="B60" s="99"/>
      <c r="C60" s="100"/>
      <c r="D60" s="100"/>
      <c r="E60" s="100"/>
      <c r="F60" s="100"/>
      <c r="G60" s="100"/>
      <c r="H60" s="100"/>
      <c r="I60" s="100"/>
      <c r="J60" s="100"/>
      <c r="K60" s="101" t="s">
        <v>574</v>
      </c>
    </row>
    <row r="61" spans="2:11" ht="15.75">
      <c r="B61" s="99"/>
      <c r="C61" s="102" t="s">
        <v>575</v>
      </c>
      <c r="D61" s="102"/>
      <c r="E61" s="102"/>
      <c r="F61" s="102"/>
      <c r="G61" s="102"/>
      <c r="H61" s="172"/>
      <c r="I61" s="172"/>
      <c r="J61" s="172"/>
      <c r="K61" s="103">
        <v>3603.6</v>
      </c>
    </row>
    <row r="62" spans="2:11" ht="15.75">
      <c r="B62" s="99"/>
      <c r="C62" s="102"/>
      <c r="D62" s="102"/>
      <c r="E62" s="102"/>
      <c r="F62" s="102"/>
      <c r="G62" s="102"/>
      <c r="H62" s="106"/>
      <c r="I62" s="106"/>
      <c r="J62" s="106"/>
      <c r="K62" s="103"/>
    </row>
    <row r="63" spans="2:11" ht="15.75">
      <c r="B63" s="99"/>
      <c r="C63" s="104" t="s">
        <v>564</v>
      </c>
      <c r="D63" s="104"/>
      <c r="E63" s="104"/>
      <c r="F63" s="104"/>
      <c r="G63" s="104"/>
      <c r="H63" s="100"/>
      <c r="I63" s="100"/>
      <c r="J63" s="100"/>
      <c r="K63" s="111"/>
    </row>
    <row r="64" spans="2:11" ht="15.75">
      <c r="B64" s="99"/>
      <c r="C64" s="100" t="s">
        <v>576</v>
      </c>
      <c r="D64" s="100"/>
      <c r="E64" s="100"/>
      <c r="F64" s="100"/>
      <c r="G64" s="100"/>
      <c r="H64" s="172"/>
      <c r="I64" s="172"/>
      <c r="J64" s="172"/>
      <c r="K64" s="103">
        <v>0</v>
      </c>
    </row>
    <row r="65" spans="2:11" ht="15.75">
      <c r="B65" s="99"/>
      <c r="C65" s="102" t="s">
        <v>567</v>
      </c>
      <c r="D65" s="102"/>
      <c r="E65" s="102"/>
      <c r="F65" s="102"/>
      <c r="G65" s="102"/>
      <c r="H65" s="187"/>
      <c r="I65" s="187"/>
      <c r="J65" s="187"/>
      <c r="K65" s="112">
        <f>SUM(K61:K64)</f>
        <v>3603.6</v>
      </c>
    </row>
    <row r="66" spans="2:11" ht="15.75">
      <c r="B66" s="99"/>
      <c r="C66" s="100"/>
      <c r="D66" s="100"/>
      <c r="E66" s="100"/>
      <c r="F66" s="100"/>
      <c r="G66" s="100"/>
      <c r="H66" s="100"/>
      <c r="I66" s="100"/>
      <c r="J66" s="100"/>
      <c r="K66" s="111"/>
    </row>
    <row r="67" spans="2:11" ht="15.75">
      <c r="B67" s="99"/>
      <c r="C67" s="104" t="s">
        <v>568</v>
      </c>
      <c r="D67" s="104"/>
      <c r="E67" s="104"/>
      <c r="F67" s="104"/>
      <c r="G67" s="104"/>
      <c r="H67" s="100"/>
      <c r="I67" s="100"/>
      <c r="J67" s="100"/>
      <c r="K67" s="103"/>
    </row>
    <row r="68" spans="2:11" ht="15.75">
      <c r="B68" s="99"/>
      <c r="C68" s="100" t="s">
        <v>577</v>
      </c>
      <c r="D68" s="100"/>
      <c r="E68" s="100"/>
      <c r="F68" s="100"/>
      <c r="G68" s="100"/>
      <c r="H68" s="187"/>
      <c r="I68" s="187"/>
      <c r="J68" s="187"/>
      <c r="K68" s="103">
        <v>0</v>
      </c>
    </row>
    <row r="69" spans="2:11" ht="15.75">
      <c r="B69" s="99"/>
      <c r="C69" s="100"/>
      <c r="D69" s="100"/>
      <c r="E69" s="100"/>
      <c r="F69" s="100"/>
      <c r="G69" s="100"/>
      <c r="H69" s="113"/>
      <c r="I69" s="113"/>
      <c r="J69" s="113"/>
      <c r="K69" s="103"/>
    </row>
    <row r="70" spans="2:11" ht="16.5" thickBot="1">
      <c r="B70" s="99"/>
      <c r="C70" s="102" t="s">
        <v>573</v>
      </c>
      <c r="D70" s="102"/>
      <c r="E70" s="102"/>
      <c r="F70" s="102"/>
      <c r="G70" s="102"/>
      <c r="H70" s="100"/>
      <c r="I70" s="100"/>
      <c r="J70" s="100"/>
      <c r="K70" s="108">
        <f>SUM(K65-K68)</f>
        <v>3603.6</v>
      </c>
    </row>
    <row r="71" spans="2:11" ht="17.25" thickBot="1" thickTop="1">
      <c r="B71" s="114"/>
      <c r="C71" s="38"/>
      <c r="D71" s="38"/>
      <c r="E71" s="38"/>
      <c r="F71" s="38"/>
      <c r="G71" s="38"/>
      <c r="H71" s="39"/>
      <c r="I71" s="39"/>
      <c r="J71" s="39"/>
      <c r="K71" s="115"/>
    </row>
    <row r="72" spans="2:11" ht="16.5" thickTop="1">
      <c r="B72" s="97"/>
      <c r="C72" s="41"/>
      <c r="D72" s="41"/>
      <c r="E72" s="41"/>
      <c r="F72" s="41"/>
      <c r="G72" s="41"/>
      <c r="H72" s="25"/>
      <c r="I72" s="25"/>
      <c r="J72" s="25"/>
      <c r="K72" s="116"/>
    </row>
    <row r="73" spans="2:11" ht="15.75">
      <c r="B73" s="99"/>
      <c r="C73" s="102"/>
      <c r="D73" s="102"/>
      <c r="E73" s="102"/>
      <c r="F73" s="102"/>
      <c r="G73" s="102"/>
      <c r="H73" s="100"/>
      <c r="I73" s="100"/>
      <c r="J73" s="100"/>
      <c r="K73" s="117"/>
    </row>
    <row r="74" spans="2:11" ht="15.75">
      <c r="B74" s="200" t="s">
        <v>880</v>
      </c>
      <c r="C74" s="184"/>
      <c r="D74" s="184"/>
      <c r="E74" s="118"/>
      <c r="F74" s="184" t="s">
        <v>579</v>
      </c>
      <c r="G74" s="184"/>
      <c r="H74" s="184"/>
      <c r="I74" s="119"/>
      <c r="J74" s="118"/>
      <c r="K74" s="120" t="s">
        <v>1192</v>
      </c>
    </row>
    <row r="75" spans="2:11" ht="15.75">
      <c r="B75" s="204" t="s">
        <v>581</v>
      </c>
      <c r="C75" s="185"/>
      <c r="D75" s="185"/>
      <c r="E75" s="106"/>
      <c r="F75" s="185" t="s">
        <v>582</v>
      </c>
      <c r="G75" s="185"/>
      <c r="H75" s="185"/>
      <c r="I75" s="100"/>
      <c r="J75" s="72"/>
      <c r="K75" s="121" t="s">
        <v>583</v>
      </c>
    </row>
    <row r="76" spans="2:11" ht="15.75">
      <c r="B76" s="99"/>
      <c r="C76" s="100"/>
      <c r="D76" s="100"/>
      <c r="E76" s="106"/>
      <c r="F76" s="106"/>
      <c r="G76" s="106"/>
      <c r="H76" s="106"/>
      <c r="I76" s="100"/>
      <c r="J76" s="106"/>
      <c r="K76" s="121"/>
    </row>
    <row r="77" spans="2:11" ht="15.75">
      <c r="B77" s="122"/>
      <c r="C77" s="44" t="s">
        <v>584</v>
      </c>
      <c r="D77" s="44"/>
      <c r="E77" s="118"/>
      <c r="F77" s="184" t="s">
        <v>585</v>
      </c>
      <c r="G77" s="184"/>
      <c r="H77" s="184"/>
      <c r="I77" s="119"/>
      <c r="J77" s="118"/>
      <c r="K77" s="120" t="s">
        <v>881</v>
      </c>
    </row>
    <row r="78" spans="2:11" ht="15.75">
      <c r="B78" s="204" t="s">
        <v>587</v>
      </c>
      <c r="C78" s="185"/>
      <c r="D78" s="185"/>
      <c r="E78" s="106"/>
      <c r="F78" s="185" t="s">
        <v>588</v>
      </c>
      <c r="G78" s="185"/>
      <c r="H78" s="185"/>
      <c r="I78" s="100"/>
      <c r="J78" s="72"/>
      <c r="K78" s="121" t="s">
        <v>588</v>
      </c>
    </row>
    <row r="79" spans="2:11" ht="15.75">
      <c r="B79" s="99"/>
      <c r="C79" s="102"/>
      <c r="D79" s="102"/>
      <c r="E79" s="102"/>
      <c r="F79" s="102"/>
      <c r="G79" s="102"/>
      <c r="H79" s="100"/>
      <c r="I79" s="100"/>
      <c r="J79" s="100"/>
      <c r="K79" s="123"/>
    </row>
    <row r="80" spans="2:11" ht="16.5" thickBot="1">
      <c r="B80" s="124"/>
      <c r="C80" s="125"/>
      <c r="D80" s="125"/>
      <c r="E80" s="125"/>
      <c r="F80" s="125"/>
      <c r="G80" s="125"/>
      <c r="H80" s="126"/>
      <c r="I80" s="127"/>
      <c r="J80" s="126"/>
      <c r="K80" s="128"/>
    </row>
  </sheetData>
  <protectedRanges>
    <protectedRange sqref="F74 J74" name="Rango1_2_1_2_1"/>
    <protectedRange sqref="J77 C77" name="Rango1_2_1_1_1_1"/>
    <protectedRange sqref="J38:J40" name="Rango1_1_1_1"/>
    <protectedRange sqref="G74" name="Rango1_2_1_3_1_1"/>
    <protectedRange sqref="F77" name="Rango1_2_1_1_2_1_1"/>
    <protectedRange sqref="K77" name="Rango1_2_1_1_1_1_1_1_1"/>
    <protectedRange sqref="B74" name="Rango1_2_1_2_1_2_1_1"/>
    <protectedRange sqref="K74" name="Rango1_2_1_4_1_1_1"/>
  </protectedRanges>
  <mergeCells count="24">
    <mergeCell ref="B2:I2"/>
    <mergeCell ref="B4:I4"/>
    <mergeCell ref="F15:I15"/>
    <mergeCell ref="F17:I17"/>
    <mergeCell ref="F18:I18"/>
    <mergeCell ref="B32:K32"/>
    <mergeCell ref="B33:K33"/>
    <mergeCell ref="H43:J43"/>
    <mergeCell ref="H46:J46"/>
    <mergeCell ref="H47:J47"/>
    <mergeCell ref="H52:J52"/>
    <mergeCell ref="H54:J54"/>
    <mergeCell ref="H57:J57"/>
    <mergeCell ref="H61:J61"/>
    <mergeCell ref="H64:J64"/>
    <mergeCell ref="F77:H77"/>
    <mergeCell ref="B78:D78"/>
    <mergeCell ref="F78:H78"/>
    <mergeCell ref="H65:J65"/>
    <mergeCell ref="H68:J68"/>
    <mergeCell ref="B74:D74"/>
    <mergeCell ref="F74:H74"/>
    <mergeCell ref="B75:D75"/>
    <mergeCell ref="F75:H7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Elízabeth Lizardo</dc:creator>
  <cp:keywords/>
  <dc:description/>
  <cp:lastModifiedBy>Elízabeth Lizardo</cp:lastModifiedBy>
  <cp:lastPrinted>2022-12-06T19:10:27Z</cp:lastPrinted>
  <dcterms:created xsi:type="dcterms:W3CDTF">2015-06-05T18:19:34Z</dcterms:created>
  <dcterms:modified xsi:type="dcterms:W3CDTF">2022-12-06T19:11:28Z</dcterms:modified>
  <cp:category/>
  <cp:version/>
  <cp:contentType/>
  <cp:contentStatus/>
</cp:coreProperties>
</file>