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0730" windowHeight="11160" firstSheet="10" activeTab="15"/>
  </bookViews>
  <sheets>
    <sheet name="1-10-00-01-01" sheetId="1" r:id="rId1"/>
    <sheet name="1-10-00-01-02" sheetId="2" r:id="rId2"/>
    <sheet name="1-10-00-01-03" sheetId="3" r:id="rId3"/>
    <sheet name="1-10-00-01-06" sheetId="5" r:id="rId4"/>
    <sheet name="1-10-00-01-07" sheetId="6" r:id="rId5"/>
    <sheet name="1-10-00-01-08" sheetId="7" r:id="rId6"/>
    <sheet name="1-10-00-01-09" sheetId="8" r:id="rId7"/>
    <sheet name="1-10-00-01-10" sheetId="20" r:id="rId8"/>
    <sheet name="1-10-00-01-12" sheetId="17" r:id="rId9"/>
    <sheet name="1-10-00-01-13" sheetId="18" r:id="rId10"/>
    <sheet name="1-10-00-01-14" sheetId="9" r:id="rId11"/>
    <sheet name="1-10-00-01-17" sheetId="21" r:id="rId12"/>
    <sheet name="1-10-00-01-18" sheetId="19" r:id="rId13"/>
    <sheet name="1-10-00-01-19" sheetId="10" r:id="rId14"/>
    <sheet name="1-10-00-01-20" sheetId="16" r:id="rId15"/>
    <sheet name="1-10-00-01-28" sheetId="11" r:id="rId16"/>
    <sheet name="1-10-00-01-29" sheetId="12" r:id="rId17"/>
    <sheet name="1-10-00-01-30" sheetId="13" r:id="rId18"/>
    <sheet name="Hoja14" sheetId="14" r:id="rId1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<sst xmlns="http://schemas.openxmlformats.org/spreadsheetml/2006/main" count="2883" uniqueCount="912">
  <si>
    <t>Ministerio de Industria, Comercio y Mipymes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</si>
  <si>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</si>
  <si>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Fecha</t>
  </si>
  <si>
    <t>Asiento</t>
  </si>
  <si>
    <t>Fuente</t>
  </si>
  <si>
    <t>Referencia</t>
  </si>
  <si>
    <t>Débito</t>
  </si>
  <si>
    <t>Crédito</t>
  </si>
  <si>
    <t>Saldo</t>
  </si>
  <si>
    <t>Balance Ant.</t>
  </si>
  <si>
    <t>Registros</t>
  </si>
  <si>
    <t>REVERSO ASIENTO SOBREGIRO BANCARIO</t>
  </si>
  <si>
    <t>Depósito</t>
  </si>
  <si>
    <t>DOC. 48217</t>
  </si>
  <si>
    <t>Pago</t>
  </si>
  <si>
    <t>LIB. 803-1</t>
  </si>
  <si>
    <t>LIB. 811-1</t>
  </si>
  <si>
    <t>LIB. 817-1</t>
  </si>
  <si>
    <t>LIB. 832-1</t>
  </si>
  <si>
    <t>LIB. 834-1</t>
  </si>
  <si>
    <t>DOCS. 48240 Y 48244</t>
  </si>
  <si>
    <t>LIB. 869-1</t>
  </si>
  <si>
    <t>LIB. 873-1</t>
  </si>
  <si>
    <t>DOCS. 48270 Y 48272</t>
  </si>
  <si>
    <t>LIB. 931-1</t>
  </si>
  <si>
    <t>LIB. 940-1</t>
  </si>
  <si>
    <t>LIB. 935-1</t>
  </si>
  <si>
    <t>LIB. 942-1</t>
  </si>
  <si>
    <t>LIB. 943-1</t>
  </si>
  <si>
    <t>LIB. 947-1</t>
  </si>
  <si>
    <t>LIB. 960-1</t>
  </si>
  <si>
    <t>LIB. 903</t>
  </si>
  <si>
    <t>LIB. 913-1</t>
  </si>
  <si>
    <t>DOCS. 48295 Y 48298</t>
  </si>
  <si>
    <t>LIB. 1042-1</t>
  </si>
  <si>
    <t>LIB. 1048-1</t>
  </si>
  <si>
    <t>LIB. 1052-1</t>
  </si>
  <si>
    <t>LIB. 1060-1</t>
  </si>
  <si>
    <t>LIB. 1071-1</t>
  </si>
  <si>
    <t>LIB. 1087-1</t>
  </si>
  <si>
    <t>LIB. 1141-1</t>
  </si>
  <si>
    <t>LIB. 1143-1</t>
  </si>
  <si>
    <t>LIB. 1073-1</t>
  </si>
  <si>
    <t>LIB. 1076-1</t>
  </si>
  <si>
    <t>LIB. 1078-1</t>
  </si>
  <si>
    <t>LIB. 1081-1</t>
  </si>
  <si>
    <t>LIB. 1082-1</t>
  </si>
  <si>
    <t>LIB. 1058-1</t>
  </si>
  <si>
    <t>DOCS. 48319 Y 48323</t>
  </si>
  <si>
    <t>LIB. 1049-1</t>
  </si>
  <si>
    <t>LIB. 1089-1</t>
  </si>
  <si>
    <t>LIB.1170-1</t>
  </si>
  <si>
    <t>LIB. 1172-1</t>
  </si>
  <si>
    <t>LIB. 1177-1</t>
  </si>
  <si>
    <t>LIB. 1184-1</t>
  </si>
  <si>
    <t>LIB. 1186-1</t>
  </si>
  <si>
    <t>LIB. 1194-1</t>
  </si>
  <si>
    <t>LIB. 1195-1</t>
  </si>
  <si>
    <t>LIB. 1202-1</t>
  </si>
  <si>
    <t>LIB. 1209-1</t>
  </si>
  <si>
    <t>LIB. 1214-1</t>
  </si>
  <si>
    <t>LIB. 1216-1</t>
  </si>
  <si>
    <t>LIB. 1219-1</t>
  </si>
  <si>
    <t>LIB. 1221-1</t>
  </si>
  <si>
    <t>LIB. 1223-1</t>
  </si>
  <si>
    <t>LIB. 1166-1</t>
  </si>
  <si>
    <t>LIB. 1168-1</t>
  </si>
  <si>
    <t>LIB. 1198-1</t>
  </si>
  <si>
    <t>LIB. 1180-1</t>
  </si>
  <si>
    <t>LIB. 1204-1</t>
  </si>
  <si>
    <t>LIB. 1206-1</t>
  </si>
  <si>
    <t>DOCS. 48349 Y 48352</t>
  </si>
  <si>
    <t>LIB. 1190-1</t>
  </si>
  <si>
    <t>LIB. 1243-1</t>
  </si>
  <si>
    <t>LIB. 1252-1</t>
  </si>
  <si>
    <t>LIB. 1286-1</t>
  </si>
  <si>
    <t>LIB. 1294-1</t>
  </si>
  <si>
    <t>LIB. 1306-1</t>
  </si>
  <si>
    <t>LIB. 1321-1</t>
  </si>
  <si>
    <t>LIB. 1326-1</t>
  </si>
  <si>
    <t>LIB. 1341-1</t>
  </si>
  <si>
    <t>LIB. 1345-1</t>
  </si>
  <si>
    <t>LIB. 1347-1</t>
  </si>
  <si>
    <t>LIB. 1353-1</t>
  </si>
  <si>
    <t>LIB. 1378-1</t>
  </si>
  <si>
    <t>LIB. 1399-1</t>
  </si>
  <si>
    <t>LIB. 1402-1</t>
  </si>
  <si>
    <t>LIB. 1417-1</t>
  </si>
  <si>
    <t>LIB. 1407-1</t>
  </si>
  <si>
    <t>LIB. 1419-1</t>
  </si>
  <si>
    <t>LIB. 1420-1</t>
  </si>
  <si>
    <t>LIB. 1312-1</t>
  </si>
  <si>
    <t>LIB. 1368-1</t>
  </si>
  <si>
    <t>DOC. 48372</t>
  </si>
  <si>
    <t>Libramiento</t>
  </si>
  <si>
    <t>LIB. 18183-1 ANULADO  FACT. B1500000118 - CI-2023-0083</t>
  </si>
  <si>
    <t>DOCS. 48387 Y 48388</t>
  </si>
  <si>
    <t>LIB. 286-1 ANULADO FACT. B1500000274  CI-2023-0084</t>
  </si>
  <si>
    <t>LIB. 1426-1</t>
  </si>
  <si>
    <t>LIB. 1459-1</t>
  </si>
  <si>
    <t>LIB. 1467-1</t>
  </si>
  <si>
    <t>LIB. 1473-1</t>
  </si>
  <si>
    <t>LIB. 1488-1</t>
  </si>
  <si>
    <t>DOCS.  48408 Y 48415</t>
  </si>
  <si>
    <t>LIB. 1493-1</t>
  </si>
  <si>
    <t>LIB. 1497-1</t>
  </si>
  <si>
    <t>LIB. 1511-1</t>
  </si>
  <si>
    <t>LIB. 1518-1</t>
  </si>
  <si>
    <t>LIB. 1519-1</t>
  </si>
  <si>
    <t>LIB. 1523-1</t>
  </si>
  <si>
    <t>LIB. 1536-1</t>
  </si>
  <si>
    <t>DOC. 48428</t>
  </si>
  <si>
    <t>DOC. 48452</t>
  </si>
  <si>
    <t>LIB. 1577-1</t>
  </si>
  <si>
    <t>LIB. 1615-1</t>
  </si>
  <si>
    <t>LIB. 1546-1</t>
  </si>
  <si>
    <t>LIB. 1550-1</t>
  </si>
  <si>
    <t>LIB. 1571-1</t>
  </si>
  <si>
    <t>LIB. 1574-1</t>
  </si>
  <si>
    <t>DOC. 48470</t>
  </si>
  <si>
    <t>LIB. 1647-1</t>
  </si>
  <si>
    <t>LIB. 1631-1</t>
  </si>
  <si>
    <t>LIB. 1639-1</t>
  </si>
  <si>
    <t>LIB. 1646-1</t>
  </si>
  <si>
    <t>LIB. 1634-1</t>
  </si>
  <si>
    <t>LIB. 1650-1</t>
  </si>
  <si>
    <t>LIB. 1679-1</t>
  </si>
  <si>
    <t>DOCS. 48496 Y 48499</t>
  </si>
  <si>
    <t>LIB. 1704-1</t>
  </si>
  <si>
    <t>LIB. 1735-1</t>
  </si>
  <si>
    <t>DOC. 48521</t>
  </si>
  <si>
    <t>LIB. 1777-1</t>
  </si>
  <si>
    <t>LIB. 1798-1</t>
  </si>
  <si>
    <t>LIB. 1831-1</t>
  </si>
  <si>
    <t>LIB. 1839-1</t>
  </si>
  <si>
    <t>LIB. 1851-1</t>
  </si>
  <si>
    <t>LIB. 1855-1</t>
  </si>
  <si>
    <t>LIB. 1859-1</t>
  </si>
  <si>
    <t>LIB. 1863-1</t>
  </si>
  <si>
    <t>LIB. 1866-1</t>
  </si>
  <si>
    <t>LIB. 1870-1</t>
  </si>
  <si>
    <t>LIB. 1885-1</t>
  </si>
  <si>
    <t>LIB. 1887-1</t>
  </si>
  <si>
    <t>LIB. 1889-1</t>
  </si>
  <si>
    <t>LIB. 1891-1</t>
  </si>
  <si>
    <t>LIB. 1893-1</t>
  </si>
  <si>
    <t>LIB. 1878-1</t>
  </si>
  <si>
    <t>LIB. 1932-1</t>
  </si>
  <si>
    <t>LIB. 1951-1</t>
  </si>
  <si>
    <t>LIB. 1961-1</t>
  </si>
  <si>
    <t>LIB. 1962-1</t>
  </si>
  <si>
    <t>LIB. 1975</t>
  </si>
  <si>
    <t>LIB. 1984-1</t>
  </si>
  <si>
    <t>LIB. 1986-1</t>
  </si>
  <si>
    <t>LIB. 1991-1</t>
  </si>
  <si>
    <t>LIB. 1997-1</t>
  </si>
  <si>
    <t>LIB. 2000-1</t>
  </si>
  <si>
    <t>LIB. 2027-1</t>
  </si>
  <si>
    <t>DOCS.  48540 Y 48548</t>
  </si>
  <si>
    <t xml:space="preserve"> DOCS. 48562 Y 48567</t>
  </si>
  <si>
    <t>Lib. 2034-1</t>
  </si>
  <si>
    <t>LIB. 2040-1</t>
  </si>
  <si>
    <t>LIB. 2063-1</t>
  </si>
  <si>
    <t>LIB. 2078-1</t>
  </si>
  <si>
    <t>LIB. 2082-1</t>
  </si>
  <si>
    <t>LIB. 2113-1</t>
  </si>
  <si>
    <t>LIB. 2095-1</t>
  </si>
  <si>
    <t>LIB. 2115-1</t>
  </si>
  <si>
    <t>LIB. 2093-1</t>
  </si>
  <si>
    <t>LIB. 2125-1</t>
  </si>
  <si>
    <t>LIB. 2128-1</t>
  </si>
  <si>
    <t>LIB. 2130-1</t>
  </si>
  <si>
    <t>LIB. 2137-1</t>
  </si>
  <si>
    <t>LIB. 2198-1</t>
  </si>
  <si>
    <t>LIB. 2207-1</t>
  </si>
  <si>
    <t>LIB. 2209-1</t>
  </si>
  <si>
    <t xml:space="preserve"> DOCS.  48592 Y 48601</t>
  </si>
  <si>
    <t>DOCS. 48617 Y 48622</t>
  </si>
  <si>
    <t>LIB. 2229-1</t>
  </si>
  <si>
    <t>LIB. 2231-1</t>
  </si>
  <si>
    <t>LIB. 2262-1</t>
  </si>
  <si>
    <t>LIB. 2269-1</t>
  </si>
  <si>
    <t>LIB. 2271-1</t>
  </si>
  <si>
    <t>LIB. 2273-1</t>
  </si>
  <si>
    <t>LIB. 2286-1</t>
  </si>
  <si>
    <t>LIB. 2305-1</t>
  </si>
  <si>
    <t>LIB. 2308-1</t>
  </si>
  <si>
    <t>LIB. 2313-1</t>
  </si>
  <si>
    <t>LIB. 2316-1</t>
  </si>
  <si>
    <t>LIB. 2230-1</t>
  </si>
  <si>
    <t>LIB. 2328-1</t>
  </si>
  <si>
    <t>LIB. 2381-1</t>
  </si>
  <si>
    <t>LIB. 2390-1</t>
  </si>
  <si>
    <t>LIB. 2398-1</t>
  </si>
  <si>
    <t>LIB. 2399-1</t>
  </si>
  <si>
    <t>LIB. 2402-1</t>
  </si>
  <si>
    <t>LIB. 2404-1</t>
  </si>
  <si>
    <t>LIB. 2406-1</t>
  </si>
  <si>
    <t>LIB. 2413-1</t>
  </si>
  <si>
    <t>LIB. 2418-1</t>
  </si>
  <si>
    <t xml:space="preserve"> DOCS. 48638 Y 48648</t>
  </si>
  <si>
    <t>LIB. 2441-1</t>
  </si>
  <si>
    <t>LIB. 2443-1</t>
  </si>
  <si>
    <t>LIB. 2445-1</t>
  </si>
  <si>
    <t>LIB. 2454-1</t>
  </si>
  <si>
    <t>LIB. 2458-1</t>
  </si>
  <si>
    <t>LIB. 2463-1</t>
  </si>
  <si>
    <t>LIB. 2465-1</t>
  </si>
  <si>
    <t>LIB. 2467-1</t>
  </si>
  <si>
    <t>LIB. 2470-1</t>
  </si>
  <si>
    <t>LIB. 2480-1</t>
  </si>
  <si>
    <t xml:space="preserve"> DOCS. 48668 Y 48671.</t>
  </si>
  <si>
    <r>
      <t xml:space="preserve">Total Débitos: </t>
    </r>
    <r>
      <rPr>
        <b/>
        <sz val="10"/>
        <color indexed="8"/>
        <rFont val="Arial"/>
        <family val="2"/>
      </rPr>
      <t>65,499,151,407.94</t>
    </r>
  </si>
  <si>
    <r>
      <t xml:space="preserve">Total Créditos: </t>
    </r>
    <r>
      <rPr>
        <b/>
        <sz val="10"/>
        <color indexed="8"/>
        <rFont val="Arial"/>
        <family val="2"/>
      </rPr>
      <t>65,588,442,523.65</t>
    </r>
  </si>
  <si>
    <r>
      <t xml:space="preserve">Balance: </t>
    </r>
    <r>
      <rPr>
        <b/>
        <sz val="10"/>
        <color indexed="8"/>
        <rFont val="Arial"/>
        <family val="2"/>
      </rPr>
      <t>(89,291,115.71)</t>
    </r>
  </si>
  <si>
    <t>MINISTERIO DE INDUSTRIA Y COMERCIO Y MIPYMES</t>
  </si>
  <si>
    <t>Conciliación Bancaria al    29 de Febrero del 2024</t>
  </si>
  <si>
    <t>(Cuenta No. 1-10-00-01-14)</t>
  </si>
  <si>
    <t xml:space="preserve">Capítulo:    0212 </t>
  </si>
  <si>
    <t>Nombre de Cta.:  Cuenta Fondo 0100</t>
  </si>
  <si>
    <t>Número Cta.:</t>
  </si>
  <si>
    <t>0100001034</t>
  </si>
  <si>
    <t>Banco:</t>
  </si>
  <si>
    <t>RESERVAS</t>
  </si>
  <si>
    <t xml:space="preserve">Esta incorporada en SIGEF:   Si __x____ </t>
  </si>
  <si>
    <t>No 0100001034</t>
  </si>
  <si>
    <t>LIBRO</t>
  </si>
  <si>
    <t>BALANCE EN LIBRO</t>
  </si>
  <si>
    <t>MAS:</t>
  </si>
  <si>
    <t>Depositos del mes</t>
  </si>
  <si>
    <t>Lib. 18183-1  d/f  12/12/2023 anulado</t>
  </si>
  <si>
    <t>Lib. 286-1  d/f  15/01/2024 anulado</t>
  </si>
  <si>
    <t>TOTAL DISPONIBLE</t>
  </si>
  <si>
    <t>MENOS:</t>
  </si>
  <si>
    <t xml:space="preserve">Libramientos emitidos  </t>
  </si>
  <si>
    <t>Notas de Débito</t>
  </si>
  <si>
    <t xml:space="preserve">TOTAL CONCILIADO </t>
  </si>
  <si>
    <t>BANCO</t>
  </si>
  <si>
    <t>BALANCE EN BANCO</t>
  </si>
  <si>
    <t>Depósitos en tránsito</t>
  </si>
  <si>
    <t xml:space="preserve">Libramientos en tránsito </t>
  </si>
  <si>
    <t>Lic. Elizabeth Lizardo J.</t>
  </si>
  <si>
    <t>Licda. Mirky Cuello</t>
  </si>
  <si>
    <t xml:space="preserve">                                  Yasirys Germán</t>
  </si>
  <si>
    <t xml:space="preserve">    Preparado por</t>
  </si>
  <si>
    <t xml:space="preserve">         Revisado por</t>
  </si>
  <si>
    <t>Autorizado por</t>
  </si>
  <si>
    <t>Contadora</t>
  </si>
  <si>
    <t xml:space="preserve">    Enc. Contabilidad</t>
  </si>
  <si>
    <t xml:space="preserve">                                Directora Financiera</t>
  </si>
  <si>
    <t xml:space="preserve">    Puesto que ocupa</t>
  </si>
  <si>
    <t xml:space="preserve">      Puesto que ocupa</t>
  </si>
  <si>
    <t>Puesto que ocupa</t>
  </si>
  <si>
    <r>
      <t xml:space="preserve">Libro Mayor Auxiliar de </t>
    </r>
    <r>
      <rPr>
        <sz val="10"/>
        <color indexed="8"/>
        <rFont val="Arial"/>
        <family val="2"/>
      </rPr>
      <t>Recursos de Captación Directas De Garantías Mobiliarias No.2123001001-Pagadora (1-10-00-01-06)</t>
    </r>
  </si>
  <si>
    <t>LIB-1189-1</t>
  </si>
  <si>
    <t>TRANSFERENCIA ENTRE CUENTAS</t>
  </si>
  <si>
    <t>LIB-1301-1</t>
  </si>
  <si>
    <t>LIB-1876-1</t>
  </si>
  <si>
    <t>DOC. 48540</t>
  </si>
  <si>
    <r>
      <t xml:space="preserve">Total Débitos: </t>
    </r>
    <r>
      <rPr>
        <b/>
        <sz val="10"/>
        <color indexed="8"/>
        <rFont val="Arial"/>
        <family val="2"/>
      </rPr>
      <t>57,817,344.75</t>
    </r>
  </si>
  <si>
    <r>
      <t xml:space="preserve">Total Créditos: </t>
    </r>
    <r>
      <rPr>
        <b/>
        <sz val="10"/>
        <color indexed="8"/>
        <rFont val="Arial"/>
        <family val="2"/>
      </rPr>
      <t>57,817,344.75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</si>
  <si>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</si>
  <si>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r>
      <t xml:space="preserve">Libro Mayor Auxiliar de </t>
    </r>
    <r>
      <rPr>
        <sz val="10"/>
        <color indexed="8"/>
        <rFont val="Arial"/>
        <family val="2"/>
      </rPr>
      <t>BONOS INTERNOS PARA APOYO PRESUPUESTARIO. NO.5010001004 (1-10-00-01-08)</t>
    </r>
  </si>
  <si>
    <r>
      <t xml:space="preserve">Total Débitos: </t>
    </r>
    <r>
      <rPr>
        <b/>
        <sz val="10"/>
        <color indexed="8"/>
        <rFont val="Arial"/>
        <family val="2"/>
      </rPr>
      <t>7,314,705,799.88</t>
    </r>
  </si>
  <si>
    <r>
      <t xml:space="preserve">Total Créditos: </t>
    </r>
    <r>
      <rPr>
        <b/>
        <sz val="10"/>
        <color indexed="8"/>
        <rFont val="Arial"/>
        <family val="2"/>
      </rPr>
      <t>7,314,705,799.88</t>
    </r>
  </si>
  <si>
    <r>
      <t xml:space="preserve">Libro Mayor Auxiliar de </t>
    </r>
    <r>
      <rPr>
        <sz val="10"/>
        <color indexed="8"/>
        <rFont val="Arial"/>
        <family val="2"/>
      </rPr>
      <t>Recursos de Captación Directas De Garantías Mobiliarias No.2123001000-Disponibilidad (1-10-00-01-09)</t>
    </r>
  </si>
  <si>
    <t>Ingreso</t>
  </si>
  <si>
    <t>INT1706793110755M</t>
  </si>
  <si>
    <t>INT1706799838999t</t>
  </si>
  <si>
    <t xml:space="preserve"> INT1706804171825X</t>
  </si>
  <si>
    <t>INT17068144043154</t>
  </si>
  <si>
    <t xml:space="preserve"> INT1706814408022Y</t>
  </si>
  <si>
    <t>INT1706890106735F</t>
  </si>
  <si>
    <t>INT1707152739839b</t>
  </si>
  <si>
    <t xml:space="preserve"> INT1707156186099c</t>
  </si>
  <si>
    <t>INT1707159705247k</t>
  </si>
  <si>
    <t xml:space="preserve"> INT17072357126202</t>
  </si>
  <si>
    <t xml:space="preserve"> INT1707235728567Q</t>
  </si>
  <si>
    <t xml:space="preserve"> TRASLADO FONDOS CUENTAS ESCR. EMITIDA 00138</t>
  </si>
  <si>
    <t>, INT1707329190434W</t>
  </si>
  <si>
    <t>, INT1707418960688R</t>
  </si>
  <si>
    <t>Gastos</t>
  </si>
  <si>
    <t>AVISO DE DEBITO 452810160018</t>
  </si>
  <si>
    <t xml:space="preserve"> INT1707501801178H</t>
  </si>
  <si>
    <t>INT1707501809231n</t>
  </si>
  <si>
    <t>INT1707760935519b</t>
  </si>
  <si>
    <t>INT1707765028065I</t>
  </si>
  <si>
    <t>INT1707768131168c</t>
  </si>
  <si>
    <t>INT17077768141006s</t>
  </si>
  <si>
    <t xml:space="preserve"> INT17078439220819</t>
  </si>
  <si>
    <t xml:space="preserve"> INT1707944438753o</t>
  </si>
  <si>
    <t xml:space="preserve"> INT1707944456822D</t>
  </si>
  <si>
    <t>INT1707944812130u</t>
  </si>
  <si>
    <t>INT1708013241963U</t>
  </si>
  <si>
    <t xml:space="preserve"> INT17081104391263</t>
  </si>
  <si>
    <t xml:space="preserve"> INT1708369565810C</t>
  </si>
  <si>
    <t xml:space="preserve"> INT17083695884727</t>
  </si>
  <si>
    <t>INT17084386140312</t>
  </si>
  <si>
    <t xml:space="preserve"> INT17084386389911</t>
  </si>
  <si>
    <t>INT17084563320183</t>
  </si>
  <si>
    <t xml:space="preserve"> INT1708456335917a</t>
  </si>
  <si>
    <t>INT1708546045898C</t>
  </si>
  <si>
    <t xml:space="preserve"> INT1708546050080F</t>
  </si>
  <si>
    <t>INT17085493914090</t>
  </si>
  <si>
    <t xml:space="preserve"> INT17086252734692</t>
  </si>
  <si>
    <t>INT17086252768102</t>
  </si>
  <si>
    <t>INT1708715117474i</t>
  </si>
  <si>
    <t>INT1708967253435M</t>
  </si>
  <si>
    <t>INT1708967251540U</t>
  </si>
  <si>
    <t xml:space="preserve"> INT1708970546078I</t>
  </si>
  <si>
    <t xml:space="preserve"> INT1709143476869d</t>
  </si>
  <si>
    <t xml:space="preserve"> INT1709147079562g</t>
  </si>
  <si>
    <t>INT1709230084656s</t>
  </si>
  <si>
    <r>
      <t xml:space="preserve">Total Débitos: </t>
    </r>
    <r>
      <rPr>
        <b/>
        <sz val="10"/>
        <color indexed="8"/>
        <rFont val="Arial"/>
        <family val="2"/>
      </rPr>
      <t>101,155,366.68</t>
    </r>
  </si>
  <si>
    <r>
      <t xml:space="preserve">Total Créditos: </t>
    </r>
    <r>
      <rPr>
        <b/>
        <sz val="10"/>
        <color indexed="8"/>
        <rFont val="Arial"/>
        <family val="2"/>
      </rPr>
      <t>59,811,170.21</t>
    </r>
  </si>
  <si>
    <r>
      <t xml:space="preserve">Balance: </t>
    </r>
    <r>
      <rPr>
        <b/>
        <sz val="10"/>
        <color indexed="8"/>
        <rFont val="Arial"/>
        <family val="2"/>
      </rPr>
      <t>41,344,196.47</t>
    </r>
  </si>
  <si>
    <r>
      <t xml:space="preserve">Libro Mayor Auxiliar de </t>
    </r>
    <r>
      <rPr>
        <sz val="10"/>
        <color indexed="8"/>
        <rFont val="Arial"/>
        <family val="2"/>
      </rPr>
      <t>Banco de Reservas de la Rep. Dom. (Disponibilidad) FECOPECO RESOL. 214-2022 (1-10-00-01-28)</t>
    </r>
  </si>
  <si>
    <t>Cobro</t>
  </si>
  <si>
    <t>452400364746</t>
  </si>
  <si>
    <t>452400360506</t>
  </si>
  <si>
    <t>339247335</t>
  </si>
  <si>
    <t>452400361485</t>
  </si>
  <si>
    <r>
      <t xml:space="preserve">Total Débitos: </t>
    </r>
    <r>
      <rPr>
        <b/>
        <sz val="10"/>
        <color indexed="8"/>
        <rFont val="Arial"/>
        <family val="2"/>
      </rPr>
      <t>5,341,195,760.05</t>
    </r>
  </si>
  <si>
    <r>
      <t xml:space="preserve">Total Créditos: </t>
    </r>
    <r>
      <rPr>
        <b/>
        <sz val="10"/>
        <color indexed="8"/>
        <rFont val="Arial"/>
        <family val="2"/>
      </rPr>
      <t>1,427,545,547.09</t>
    </r>
  </si>
  <si>
    <r>
      <t xml:space="preserve">Balance: </t>
    </r>
    <r>
      <rPr>
        <b/>
        <sz val="10"/>
        <color indexed="8"/>
        <rFont val="Arial"/>
        <family val="2"/>
      </rPr>
      <t>3,913,650,212.96</t>
    </r>
  </si>
  <si>
    <r>
      <t xml:space="preserve">Libro Mayor Auxiliar de </t>
    </r>
    <r>
      <rPr>
        <sz val="10"/>
        <color indexed="8"/>
        <rFont val="Arial"/>
        <family val="2"/>
      </rPr>
      <t>BANCO DE RESERVAS DE LA REP. DOM. (PAGADORA) CTA. FECOPECO RESOLUC. 214-2022 (1-10-00-01-29)</t>
    </r>
  </si>
  <si>
    <r>
      <t xml:space="preserve">Total Débitos: </t>
    </r>
    <r>
      <rPr>
        <b/>
        <sz val="10"/>
        <color indexed="8"/>
        <rFont val="Arial"/>
        <family val="2"/>
      </rPr>
      <t>1,390,345,486.21</t>
    </r>
  </si>
  <si>
    <r>
      <t xml:space="preserve">Total Créditos: </t>
    </r>
    <r>
      <rPr>
        <b/>
        <sz val="10"/>
        <color indexed="8"/>
        <rFont val="Arial"/>
        <family val="2"/>
      </rPr>
      <t>1,390,345,486.21</t>
    </r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</si>
  <si>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</si>
  <si>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r>
      <t xml:space="preserve">Total Débitos: </t>
    </r>
    <r>
      <rPr>
        <b/>
        <sz val="10"/>
        <color indexed="8"/>
        <rFont val="Arial"/>
        <family val="2"/>
      </rPr>
      <t>404,354.20</t>
    </r>
  </si>
  <si>
    <r>
      <t xml:space="preserve">Total Créditos: </t>
    </r>
    <r>
      <rPr>
        <b/>
        <sz val="10"/>
        <color indexed="8"/>
        <rFont val="Arial"/>
        <family val="2"/>
      </rPr>
      <t>398,881.47</t>
    </r>
  </si>
  <si>
    <r>
      <t xml:space="preserve">Balance: </t>
    </r>
    <r>
      <rPr>
        <b/>
        <sz val="10"/>
        <color indexed="8"/>
        <rFont val="Arial"/>
        <family val="2"/>
      </rPr>
      <t>5,472.73</t>
    </r>
  </si>
  <si>
    <t>Conciliación Bancaria al    29   de Febrero  del año 2024</t>
  </si>
  <si>
    <t>Cuenta Contable No. 1-10-00-01-19</t>
  </si>
  <si>
    <t>Nombre de Cta.:  Disponibilidad F-2082   US$</t>
  </si>
  <si>
    <t>2082001000</t>
  </si>
  <si>
    <t>No 100010102391041</t>
  </si>
  <si>
    <t>Asignanción de cuota</t>
  </si>
  <si>
    <t>Notas de Crédito</t>
  </si>
  <si>
    <t>Transferencias entre Cuentas</t>
  </si>
  <si>
    <t xml:space="preserve">Cheques en tránsito </t>
  </si>
  <si>
    <t>Lic. Mirky Cuello</t>
  </si>
  <si>
    <t xml:space="preserve">  Yasirys Germán</t>
  </si>
  <si>
    <t>Revisado por</t>
  </si>
  <si>
    <t xml:space="preserve">    Directora Financiera</t>
  </si>
  <si>
    <r>
      <t xml:space="preserve">Libro Mayor Auxiliar de </t>
    </r>
    <r>
      <rPr>
        <sz val="10"/>
        <color indexed="8"/>
        <rFont val="Arial"/>
        <family val="2"/>
      </rPr>
      <t>Cta. Dólares - BR 2082001001 - (Pagadora) MINISTERIO DE INDUSTRIA Y COMERCIO (1-10-00-01-20)</t>
    </r>
  </si>
  <si>
    <t>LIB. 1066-1</t>
  </si>
  <si>
    <t>LIB. 1934-1</t>
  </si>
  <si>
    <t>LIB. 2017-1</t>
  </si>
  <si>
    <r>
      <t xml:space="preserve">Total Débitos: </t>
    </r>
    <r>
      <rPr>
        <b/>
        <sz val="10"/>
        <color indexed="8"/>
        <rFont val="Arial"/>
        <family val="2"/>
      </rPr>
      <t>645,166.40</t>
    </r>
  </si>
  <si>
    <r>
      <t xml:space="preserve">Total Créditos: </t>
    </r>
    <r>
      <rPr>
        <b/>
        <sz val="10"/>
        <color indexed="8"/>
        <rFont val="Arial"/>
        <family val="2"/>
      </rPr>
      <t>650,639.13</t>
    </r>
  </si>
  <si>
    <r>
      <t xml:space="preserve">Balance: </t>
    </r>
    <r>
      <rPr>
        <b/>
        <sz val="10"/>
        <color indexed="8"/>
        <rFont val="Arial"/>
        <family val="2"/>
      </rPr>
      <t>(5,472.73)</t>
    </r>
  </si>
  <si>
    <t>Conciliación Bancaria al  29  de Febrero  del 2024</t>
  </si>
  <si>
    <t>Cuenta Contable No. 1-10-00-01-20</t>
  </si>
  <si>
    <t>Nombre de Cta.:  Cuenta Dólares US$ (Pagadora)</t>
  </si>
  <si>
    <t>Numero Cta.: 2082001001</t>
  </si>
  <si>
    <t>Asignación de cuotas</t>
  </si>
  <si>
    <t>Libramientos  emitidos</t>
  </si>
  <si>
    <t>Comisiones Bancarias</t>
  </si>
  <si>
    <t>Asignacion de cuota en tránsito</t>
  </si>
  <si>
    <t xml:space="preserve">Libramiento en tránsito </t>
  </si>
  <si>
    <t>Lic. Elizabeth Lizardo</t>
  </si>
  <si>
    <t xml:space="preserve">                                        Yasirys Germán</t>
  </si>
  <si>
    <t xml:space="preserve">                                     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</si>
  <si>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</si>
  <si>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452400544838/SEM. 20-26 Ene. 2024</t>
  </si>
  <si>
    <t>/SEM. 24 Ene. - 02 Feb. 2024</t>
  </si>
  <si>
    <t>452400547738/SEM. 03-09 Feb. 2024</t>
  </si>
  <si>
    <t>452400549358/SEM. 10-16 Feb. 2024</t>
  </si>
  <si>
    <r>
      <t xml:space="preserve">Total Débitos: </t>
    </r>
    <r>
      <rPr>
        <b/>
        <sz val="10"/>
        <color indexed="8"/>
        <rFont val="Arial"/>
        <family val="2"/>
      </rPr>
      <t>296,152,928.96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</si>
  <si>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</si>
  <si>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296,152,928.96</t>
    </r>
  </si>
  <si>
    <t>Conciliación Bancaria al  29 de Febrero del 2024</t>
  </si>
  <si>
    <t xml:space="preserve"> </t>
  </si>
  <si>
    <t>Cuenta Contable No. 1-10-00-01-03</t>
  </si>
  <si>
    <t xml:space="preserve">Nombre de Cta.:  Cuenta Colectora  Mas Gas </t>
  </si>
  <si>
    <t>No 2117001000</t>
  </si>
  <si>
    <t xml:space="preserve">Diferencia pendiente por el Banco de Reserva </t>
  </si>
  <si>
    <t>Cheques emitidos</t>
  </si>
  <si>
    <t xml:space="preserve"> Yasirys Germán</t>
  </si>
  <si>
    <t>Directora Financiera</t>
  </si>
  <si>
    <r>
      <t xml:space="preserve">Libro Mayor Auxiliar de </t>
    </r>
    <r>
      <rPr>
        <sz val="10"/>
        <color indexed="8"/>
        <rFont val="Arial"/>
        <family val="2"/>
      </rPr>
      <t>Cuenta Euro BR-0100001006 MICM (1-10-00-01-12)</t>
    </r>
  </si>
  <si>
    <r>
      <t xml:space="preserve">Total Débitos: </t>
    </r>
    <r>
      <rPr>
        <b/>
        <sz val="10"/>
        <color indexed="8"/>
        <rFont val="Arial"/>
        <family val="2"/>
      </rPr>
      <t>1,305,081.05</t>
    </r>
  </si>
  <si>
    <r>
      <t xml:space="preserve">Total Créditos: </t>
    </r>
    <r>
      <rPr>
        <b/>
        <sz val="10"/>
        <color indexed="8"/>
        <rFont val="Arial"/>
        <family val="2"/>
      </rPr>
      <t>1,305,081.05</t>
    </r>
  </si>
  <si>
    <t>Conciliación Bancaria al   29 de Febrero  del  2024</t>
  </si>
  <si>
    <t>Cuenta Contable No. 1-10-00-01-12</t>
  </si>
  <si>
    <t>Nombre de Cta.:  CuentaNo. BR0100001006  F 100  Euros$</t>
  </si>
  <si>
    <t>BR 0100001006</t>
  </si>
  <si>
    <t>No 200030100001418</t>
  </si>
  <si>
    <t>Asignacion Cuota de Pago Crédito</t>
  </si>
  <si>
    <t>Pago realizado mediante Libramientos</t>
  </si>
  <si>
    <t>Libramiento en tránsito</t>
  </si>
  <si>
    <r>
      <t xml:space="preserve">Libro Mayor Auxiliar de </t>
    </r>
    <r>
      <rPr>
        <sz val="10"/>
        <color indexed="8"/>
        <rFont val="Arial"/>
        <family val="2"/>
      </rPr>
      <t>Cta. Euros BR 2082001001 (Pagadora)Ministerio de Industria y Comercio (1-10-00-01-07)</t>
    </r>
  </si>
  <si>
    <r>
      <t xml:space="preserve">Total Débitos: </t>
    </r>
    <r>
      <rPr>
        <b/>
        <sz val="10"/>
        <color indexed="8"/>
        <rFont val="Arial"/>
        <family val="2"/>
      </rPr>
      <t>225,540.00</t>
    </r>
  </si>
  <si>
    <r>
      <t xml:space="preserve">Total Créditos: </t>
    </r>
    <r>
      <rPr>
        <b/>
        <sz val="10"/>
        <color indexed="8"/>
        <rFont val="Arial"/>
        <family val="2"/>
      </rPr>
      <t>225,540.00</t>
    </r>
  </si>
  <si>
    <t>Cuenta Contable No. 1-10-00-01-07</t>
  </si>
  <si>
    <t>Nombre de Cta.:  Cuenta Euros  EU$ (Pagadora)</t>
  </si>
  <si>
    <t>Conciliación Bancaria al    29 de febrero del 2024</t>
  </si>
  <si>
    <t>(Cuenta Contable No. 1-10-00-01-06)</t>
  </si>
  <si>
    <t>Nombre de Cta.:  Cta Rec. De Capt. Direc. De Garantía Mob. Pagadora</t>
  </si>
  <si>
    <t>2123001001</t>
  </si>
  <si>
    <t>No 100010102384894</t>
  </si>
  <si>
    <t>Transferencia entre cuenta</t>
  </si>
  <si>
    <t>Reintegro Lib.</t>
  </si>
  <si>
    <t xml:space="preserve"> Maria Teresa Rodríguez</t>
  </si>
  <si>
    <t>Analista Financiera</t>
  </si>
  <si>
    <t>Conciliación Bancaria al  29  de Febrero de  2024</t>
  </si>
  <si>
    <t>(Cuenta No. 1-10-00-01-08)</t>
  </si>
  <si>
    <t>Nombre de Cta.:  Cuenta Fondo 5010</t>
  </si>
  <si>
    <t>No. 0100005010</t>
  </si>
  <si>
    <t>Tesorería Nac. De la Nac. Prog. Bonos Int. Para Apoyo Presupuestario</t>
  </si>
  <si>
    <t>No 0100005010</t>
  </si>
  <si>
    <t>Asignacíon de Cuotas</t>
  </si>
  <si>
    <t>Nota de Debito</t>
  </si>
  <si>
    <t>Depósitos en Tránsito</t>
  </si>
  <si>
    <t xml:space="preserve">Libramientos en Tránsito </t>
  </si>
  <si>
    <t>Melba C. Terrero V.</t>
  </si>
  <si>
    <t>(Cuenta Contable No. 1-10-00-01-09)</t>
  </si>
  <si>
    <t>Nombre de Cta.:  Cta Rec. De Capt. Direc. De Garantía Mob. Disponib.</t>
  </si>
  <si>
    <t>2123001000</t>
  </si>
  <si>
    <t>Conciliación Bancaria al   29  de Febrero del 2024</t>
  </si>
  <si>
    <t>Cuenta Contable No. 1-10-00-01-28)</t>
  </si>
  <si>
    <t>Nombre de Cta.:  Fecopeco (Disponibilidad)</t>
  </si>
  <si>
    <t>No.</t>
  </si>
  <si>
    <t>Depósitos</t>
  </si>
  <si>
    <t>Transferencia a Cuenta</t>
  </si>
  <si>
    <t>Cheques en tránsito</t>
  </si>
  <si>
    <t>Melba C. Terrero Vólquez</t>
  </si>
  <si>
    <t>Preparado por</t>
  </si>
  <si>
    <t>Conciliación Bancaria al   29  de Febrero de 2024</t>
  </si>
  <si>
    <t>(Cuenta Contable No. 1-10-00-01-29)</t>
  </si>
  <si>
    <t>Nombre de Cta.:  Fecopeco-Pagadora</t>
  </si>
  <si>
    <t xml:space="preserve">      Número Cta.:</t>
  </si>
  <si>
    <t>Transferencias automática recibidas</t>
  </si>
  <si>
    <t>Libramientos emitidos</t>
  </si>
  <si>
    <t>Transferencia a Terceros</t>
  </si>
  <si>
    <r>
      <t xml:space="preserve">Libro Mayor Auxiliar de </t>
    </r>
    <r>
      <rPr>
        <sz val="10"/>
        <color indexed="8"/>
        <rFont val="Arial"/>
        <family val="2"/>
      </rPr>
      <t>Banreservas Euro F- 2082 Disponibilidad BR Cta. 2082001000- (1-10-00-01-30)</t>
    </r>
  </si>
  <si>
    <r>
      <t xml:space="preserve">Total Débitos: </t>
    </r>
    <r>
      <rPr>
        <b/>
        <sz val="10"/>
        <color indexed="8"/>
        <rFont val="Arial"/>
        <family val="2"/>
      </rPr>
      <t>225,540.00</t>
    </r>
  </si>
  <si>
    <r>
      <t xml:space="preserve">Total Créditos: </t>
    </r>
    <r>
      <rPr>
        <b/>
        <sz val="10"/>
        <color indexed="8"/>
        <rFont val="Arial"/>
        <family val="2"/>
      </rPr>
      <t>225,540.00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</si>
  <si>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</si>
  <si>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Cuenta Contable No. 1-10-00-01-30</t>
  </si>
  <si>
    <t>Nombre de Cta.:  Cuenta Euros  EU$ (Disponib.)</t>
  </si>
  <si>
    <r>
      <t xml:space="preserve">Libro Mayor Auxiliar de </t>
    </r>
    <r>
      <rPr>
        <sz val="10"/>
        <color indexed="8"/>
        <rFont val="Arial"/>
        <family val="2"/>
      </rPr>
      <t>CUENTA DOLARES MICM REPUBLICA DOMINICANA US - BR 0100001011 (1-10-00-01-13)</t>
    </r>
  </si>
  <si>
    <r>
      <t xml:space="preserve">Total Débitos: </t>
    </r>
    <r>
      <rPr>
        <b/>
        <sz val="10"/>
        <color indexed="8"/>
        <rFont val="Arial"/>
        <family val="2"/>
      </rPr>
      <t>2,149,810.28</t>
    </r>
  </si>
  <si>
    <r>
      <t xml:space="preserve">Total Créditos: </t>
    </r>
    <r>
      <rPr>
        <b/>
        <sz val="10"/>
        <color indexed="8"/>
        <rFont val="Arial"/>
        <family val="2"/>
      </rPr>
      <t>2,149,810.28</t>
    </r>
  </si>
  <si>
    <t>Conciliación Bancaria al  29   de Febrero del  2024</t>
  </si>
  <si>
    <t>Cuenta Contable No. 1-10-00-01-13</t>
  </si>
  <si>
    <t>Nombre de Cta.:  DISPONIBILIDA F 100   US$</t>
  </si>
  <si>
    <t>BR 0100001011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</si>
  <si>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</si>
  <si>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202240041929238</t>
  </si>
  <si>
    <t>202240041936220</t>
  </si>
  <si>
    <t>4524000012598</t>
  </si>
  <si>
    <t>202240042018294</t>
  </si>
  <si>
    <t>202240042018298</t>
  </si>
  <si>
    <t>202240042020936</t>
  </si>
  <si>
    <t>4524000015163/ISLA DOMN.</t>
  </si>
  <si>
    <t>4524000010632</t>
  </si>
  <si>
    <t>4524000019928</t>
  </si>
  <si>
    <t>4524000015163</t>
  </si>
  <si>
    <t>4524000039517</t>
  </si>
  <si>
    <t>33818609236</t>
  </si>
  <si>
    <t>Cheque</t>
  </si>
  <si>
    <t>Cheque-CH-018855</t>
  </si>
  <si>
    <t>202240042554736</t>
  </si>
  <si>
    <t>4524000032326</t>
  </si>
  <si>
    <t>202240025680082</t>
  </si>
  <si>
    <t>202240042679465</t>
  </si>
  <si>
    <t>202240042954579</t>
  </si>
  <si>
    <t>202240042954627</t>
  </si>
  <si>
    <t>240220005800090220</t>
  </si>
  <si>
    <t>202240043023984</t>
  </si>
  <si>
    <t>202240043051718</t>
  </si>
  <si>
    <t>202240043312972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</si>
  <si>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</si>
  <si>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433,781,692.63</t>
    </r>
  </si>
  <si>
    <r>
      <t xml:space="preserve">Total Créditos: </t>
    </r>
    <r>
      <rPr>
        <b/>
        <sz val="10"/>
        <color indexed="8"/>
        <rFont val="Arial"/>
        <family val="2"/>
      </rPr>
      <t>432,367,594.82</t>
    </r>
  </si>
  <si>
    <r>
      <t xml:space="preserve">Balance: </t>
    </r>
    <r>
      <rPr>
        <b/>
        <sz val="10"/>
        <color indexed="8"/>
        <rFont val="Arial"/>
        <family val="2"/>
      </rPr>
      <t>1,414,097.81</t>
    </r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</si>
  <si>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</si>
  <si>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LIB. 794-1</t>
  </si>
  <si>
    <t>LIB. 801-1</t>
  </si>
  <si>
    <t>CI-2023-0085 LIB. 584-1 ANULADO D/F 24/01/2024.</t>
  </si>
  <si>
    <t>CI-2023-0086  LIB. 627-1 ANULADO</t>
  </si>
  <si>
    <t>CI-2023-0087  LIB. 764-1 D/F 31/01/2024 ANULADO</t>
  </si>
  <si>
    <t>LIB. 853-1</t>
  </si>
  <si>
    <t>LIB. 858-1</t>
  </si>
  <si>
    <t>LIB. 867-1</t>
  </si>
  <si>
    <t>LIB. 871-1</t>
  </si>
  <si>
    <t>LIB. 884-1</t>
  </si>
  <si>
    <t>LIB. 885-1</t>
  </si>
  <si>
    <t>LIB. 892-1</t>
  </si>
  <si>
    <t>LIB. 894-1</t>
  </si>
  <si>
    <t>DOC. 48244</t>
  </si>
  <si>
    <t>LIB. 910-1</t>
  </si>
  <si>
    <t>LIB. 926-1</t>
  </si>
  <si>
    <t>LIB. 949-1</t>
  </si>
  <si>
    <t>LIB. 955-1</t>
  </si>
  <si>
    <t>LIB. 964-1</t>
  </si>
  <si>
    <t>LIB. 988-1</t>
  </si>
  <si>
    <t>DOC. 48270</t>
  </si>
  <si>
    <t>DOC. 48272</t>
  </si>
  <si>
    <t xml:space="preserve">AJUSTE </t>
  </si>
  <si>
    <t>REVERSO LIBTO. 544-1 DF 23/01/2024</t>
  </si>
  <si>
    <t>LIB. 917-1</t>
  </si>
  <si>
    <t>LIB. 923-1</t>
  </si>
  <si>
    <t>LIB. 993-1</t>
  </si>
  <si>
    <t>LIB. 1008-1</t>
  </si>
  <si>
    <t>LIB. 1010-1</t>
  </si>
  <si>
    <t>LIB. 1012-1</t>
  </si>
  <si>
    <t>DOC. 48295</t>
  </si>
  <si>
    <t>LIB. 1014-1</t>
  </si>
  <si>
    <t>DOC. 48319</t>
  </si>
  <si>
    <t>LIB. 1063-1</t>
  </si>
  <si>
    <t>LIB. 1139-1</t>
  </si>
  <si>
    <t>LIB. 1145-1</t>
  </si>
  <si>
    <t xml:space="preserve">LIB. 1147-1 </t>
  </si>
  <si>
    <t>LIB. 1149-1</t>
  </si>
  <si>
    <t>LIB. 1151-1</t>
  </si>
  <si>
    <t>LIB. 1175-1</t>
  </si>
  <si>
    <t>LIB. 1212-1</t>
  </si>
  <si>
    <t>LIB. 1227-1</t>
  </si>
  <si>
    <t>LIB. 1230-1</t>
  </si>
  <si>
    <t>LIB. 1233-1</t>
  </si>
  <si>
    <t>LIB. 1245-1</t>
  </si>
  <si>
    <t>LIB. 1249-1</t>
  </si>
  <si>
    <t>LIB. 1254-1</t>
  </si>
  <si>
    <t>LIB.1257</t>
  </si>
  <si>
    <t>LIB. 1260-1</t>
  </si>
  <si>
    <t>LIB. 1261-1</t>
  </si>
  <si>
    <t>LIB. 1266-1</t>
  </si>
  <si>
    <t>LIB. 1267-1</t>
  </si>
  <si>
    <t>LIB.1268-1</t>
  </si>
  <si>
    <t>LIB. 1272-1</t>
  </si>
  <si>
    <t>LIB. 1274-1</t>
  </si>
  <si>
    <t>LIB. 1279-1</t>
  </si>
  <si>
    <t>LIB. 1283-1</t>
  </si>
  <si>
    <t>LIB. 1287-1</t>
  </si>
  <si>
    <t>LIB. 1290-1</t>
  </si>
  <si>
    <t>LIB. 1291-1</t>
  </si>
  <si>
    <t>LIB. 1295-1</t>
  </si>
  <si>
    <t>LIB. 1297-1</t>
  </si>
  <si>
    <t>LIB. 1308-1</t>
  </si>
  <si>
    <t>LIB. 1313</t>
  </si>
  <si>
    <t>LIB. 1315-1</t>
  </si>
  <si>
    <t>LIB. 1327-1</t>
  </si>
  <si>
    <t>LIB. 1331-1</t>
  </si>
  <si>
    <t>LIB. 1333-1</t>
  </si>
  <si>
    <t>LIB. 1337-1</t>
  </si>
  <si>
    <t>LIB. 1343-1</t>
  </si>
  <si>
    <t>LIB. 1350-1</t>
  </si>
  <si>
    <t>LIB. 1351-1</t>
  </si>
  <si>
    <t>LIB. 1374-1</t>
  </si>
  <si>
    <t>LIB. 1382-1</t>
  </si>
  <si>
    <t>LIB. 1390-1</t>
  </si>
  <si>
    <t>1396-1</t>
  </si>
  <si>
    <t>LIB. 1409-</t>
  </si>
  <si>
    <t>DOC. 48384</t>
  </si>
  <si>
    <t>DOC. 48387</t>
  </si>
  <si>
    <t>LIB. 1422-1</t>
  </si>
  <si>
    <t>LIB. 1424-1</t>
  </si>
  <si>
    <t>LIB. 1428-1</t>
  </si>
  <si>
    <t>LIB. 1448-1</t>
  </si>
  <si>
    <t>LIB. 1466-1</t>
  </si>
  <si>
    <t>LIB. 1438-1</t>
  </si>
  <si>
    <t>DOC. 48401</t>
  </si>
  <si>
    <t>DOC. 48408</t>
  </si>
  <si>
    <t>DOC. 48415</t>
  </si>
  <si>
    <t>LIB. 1478-1</t>
  </si>
  <si>
    <t>LIB. 1480-1</t>
  </si>
  <si>
    <t>LIB. 1502-1</t>
  </si>
  <si>
    <t>LIB. 1504-1</t>
  </si>
  <si>
    <t>LIB. 1513-1</t>
  </si>
  <si>
    <t>LIB. 1521-1</t>
  </si>
  <si>
    <t>LIB. 1538-1</t>
  </si>
  <si>
    <t>DOC. 48453</t>
  </si>
  <si>
    <t>LIB. 1568-1</t>
  </si>
  <si>
    <t>LIB. 1572-1</t>
  </si>
  <si>
    <t>LIB. 1580-1</t>
  </si>
  <si>
    <t>LIB. 1583-1</t>
  </si>
  <si>
    <t>LIB. 1587-1</t>
  </si>
  <si>
    <t>LIB. 1605-1</t>
  </si>
  <si>
    <t>LIB.1612-1</t>
  </si>
  <si>
    <t>LIB. 1595-1</t>
  </si>
  <si>
    <t>DOC. 48466</t>
  </si>
  <si>
    <t>LIB. 1622-1</t>
  </si>
  <si>
    <t>LIB. 1626-1</t>
  </si>
  <si>
    <t>LIB. 1638-1</t>
  </si>
  <si>
    <t>LIB. 1644-1</t>
  </si>
  <si>
    <t>LIB. 1668-1</t>
  </si>
  <si>
    <t>LIB. 1684-1</t>
  </si>
  <si>
    <t>LIB. 1256-1</t>
  </si>
  <si>
    <t>DOC. 48496</t>
  </si>
  <si>
    <t>DOC. 48499</t>
  </si>
  <si>
    <t>LIB. 1698-1</t>
  </si>
  <si>
    <t>LIB. 1699-1</t>
  </si>
  <si>
    <t>LIB. 1688-1</t>
  </si>
  <si>
    <t>LIB. 1690-1</t>
  </si>
  <si>
    <t>LIB. 1702-1</t>
  </si>
  <si>
    <t>LIB. 1710-1</t>
  </si>
  <si>
    <t>LIB. 1726-1</t>
  </si>
  <si>
    <t>LIB. 1729-1</t>
  </si>
  <si>
    <t>LIB. 1730-1</t>
  </si>
  <si>
    <t>LIB.1736-1</t>
  </si>
  <si>
    <t>LIB. 1808-1</t>
  </si>
  <si>
    <t>LIB. 1809-1</t>
  </si>
  <si>
    <t>LIB- 1811-1</t>
  </si>
  <si>
    <t>LIB. 1812-1</t>
  </si>
  <si>
    <t>LIB. 1816-1</t>
  </si>
  <si>
    <t>LIB. 1817-1</t>
  </si>
  <si>
    <t>LIB. 1813-1</t>
  </si>
  <si>
    <t>LIB. 1819-1</t>
  </si>
  <si>
    <t>LIB. 1821-1</t>
  </si>
  <si>
    <t>LIB. 1824-1</t>
  </si>
  <si>
    <t>LIB. 1825-1</t>
  </si>
  <si>
    <t>LIB. 1827-1</t>
  </si>
  <si>
    <t>LIB. 1832-1</t>
  </si>
  <si>
    <t>LIB. 1833-1</t>
  </si>
  <si>
    <t>LIB. 1835-1</t>
  </si>
  <si>
    <t>LIB. 1837-1</t>
  </si>
  <si>
    <t>LIB. 1841-1</t>
  </si>
  <si>
    <t>LIB. 1845-1</t>
  </si>
  <si>
    <t>LIB. 1854-1</t>
  </si>
  <si>
    <t>LIB. 1862-1</t>
  </si>
  <si>
    <t>LIB. 1869-1</t>
  </si>
  <si>
    <t>LIB. 1882-1</t>
  </si>
  <si>
    <t>LIB 1874-1</t>
  </si>
  <si>
    <t>DOC. 48522</t>
  </si>
  <si>
    <t>LIB. 1995-1</t>
  </si>
  <si>
    <t>LIB. 1993-1</t>
  </si>
  <si>
    <t>DOC. 48548</t>
  </si>
  <si>
    <t>LIB. 1920-1</t>
  </si>
  <si>
    <t>LIB. 1924-1</t>
  </si>
  <si>
    <t>LIB. 1926-1</t>
  </si>
  <si>
    <t>LIB. 1937-1</t>
  </si>
  <si>
    <t>LIB. 1941-1</t>
  </si>
  <si>
    <t>LIB. 1943-1</t>
  </si>
  <si>
    <t>LIB. 2233-1</t>
  </si>
  <si>
    <t>LIB. 1947-1</t>
  </si>
  <si>
    <t>LIB. 1949-1</t>
  </si>
  <si>
    <t>LIB. 1963-1</t>
  </si>
  <si>
    <t>LIB. 1965-1</t>
  </si>
  <si>
    <t>LIB. 2355-1</t>
  </si>
  <si>
    <t>LIB. 2356-1</t>
  </si>
  <si>
    <t>LIB. 1980-1</t>
  </si>
  <si>
    <t>LIB. 1988-1</t>
  </si>
  <si>
    <t>LIB. 1990-1</t>
  </si>
  <si>
    <t>LIB. 2001-1</t>
  </si>
  <si>
    <t>LIB 2015-1</t>
  </si>
  <si>
    <t>LIB. 2019-1</t>
  </si>
  <si>
    <t>LIB. 2086-1</t>
  </si>
  <si>
    <t>DOC. 48562</t>
  </si>
  <si>
    <t>DOC. 48567</t>
  </si>
  <si>
    <t>LIB. 2037-1</t>
  </si>
  <si>
    <t>LIB. 2042-1</t>
  </si>
  <si>
    <t>LIB. 2070-1</t>
  </si>
  <si>
    <t>LIB. 2075-1</t>
  </si>
  <si>
    <t>LIB. 2076-1</t>
  </si>
  <si>
    <t>LIB. 2077-1</t>
  </si>
  <si>
    <t>LIB. 2089-1</t>
  </si>
  <si>
    <t>LIB. 2299-1</t>
  </si>
  <si>
    <t>LIB. 2296-1</t>
  </si>
  <si>
    <t>LIB. 2117-1</t>
  </si>
  <si>
    <t>LIB. 2201-1</t>
  </si>
  <si>
    <t>LIB.2100-1</t>
  </si>
  <si>
    <t>DOC. 48592</t>
  </si>
  <si>
    <t>LIB. 2205-1</t>
  </si>
  <si>
    <t>LIB. 2471-1</t>
  </si>
  <si>
    <t>DOC. 48617</t>
  </si>
  <si>
    <t>DOC. 48622</t>
  </si>
  <si>
    <t>LIB.2219-1</t>
  </si>
  <si>
    <t>LIB.2224-1</t>
  </si>
  <si>
    <t>LIB.2238-1</t>
  </si>
  <si>
    <t>LIB.2242-1</t>
  </si>
  <si>
    <t>LIB.2249-1</t>
  </si>
  <si>
    <t>LIB.2251-1</t>
  </si>
  <si>
    <t>LIB.2254-1</t>
  </si>
  <si>
    <t>LIB.2260-1</t>
  </si>
  <si>
    <t>LIB.2288-1</t>
  </si>
  <si>
    <t>LIB.2289-1</t>
  </si>
  <si>
    <t>LIB.2291-1</t>
  </si>
  <si>
    <t>LIB.2293-1</t>
  </si>
  <si>
    <t>LIB.2295-1</t>
  </si>
  <si>
    <t>LIB.2306-1</t>
  </si>
  <si>
    <t>LIB.2325-1</t>
  </si>
  <si>
    <t>DOC. 48648</t>
  </si>
  <si>
    <t>LIB.2334-1</t>
  </si>
  <si>
    <t>LIB.2337-1</t>
  </si>
  <si>
    <t>LIB.2375-1</t>
  </si>
  <si>
    <t>LIB.2379-1</t>
  </si>
  <si>
    <t>LIB.2388-1</t>
  </si>
  <si>
    <t>LIB.2411-1</t>
  </si>
  <si>
    <t>LIB.2415-1</t>
  </si>
  <si>
    <t>LIB.2421-1</t>
  </si>
  <si>
    <t>LIB.2423-1</t>
  </si>
  <si>
    <t>LIB.2425-1</t>
  </si>
  <si>
    <t>LIB.2447-1</t>
  </si>
  <si>
    <t>LIB.2473-1</t>
  </si>
  <si>
    <t>LIB.2475-1</t>
  </si>
  <si>
    <t>LIB.2482-1</t>
  </si>
  <si>
    <t>DOC. 48668</t>
  </si>
  <si>
    <t>DOC. 48671</t>
  </si>
  <si>
    <r>
      <t xml:space="preserve">Total Débitos: </t>
    </r>
    <r>
      <rPr>
        <b/>
        <sz val="10"/>
        <color indexed="8"/>
        <rFont val="Arial"/>
        <family val="2"/>
      </rPr>
      <t>5,818,890,537.89</t>
    </r>
  </si>
  <si>
    <r>
      <t xml:space="preserve">Total Créditos: </t>
    </r>
    <r>
      <rPr>
        <b/>
        <sz val="10"/>
        <color indexed="8"/>
        <rFont val="Arial"/>
        <family val="2"/>
      </rPr>
      <t>5,848,549,985.87</t>
    </r>
  </si>
  <si>
    <r>
      <t xml:space="preserve">Balance: </t>
    </r>
    <r>
      <rPr>
        <b/>
        <sz val="10"/>
        <color indexed="8"/>
        <rFont val="Arial"/>
        <family val="2"/>
      </rPr>
      <t>(29,659,447.98)</t>
    </r>
  </si>
  <si>
    <t>Conciliación Bancaria al  29 de Febrero  del año 2024</t>
  </si>
  <si>
    <t>Cuenta Contable No. 1-10-00-01-01</t>
  </si>
  <si>
    <t xml:space="preserve">Nombre de Cta.:  Cuenta Hidrocarburos </t>
  </si>
  <si>
    <t>010-242518-3</t>
  </si>
  <si>
    <t>No 010-2423518-3</t>
  </si>
  <si>
    <t>Manuel Garcia</t>
  </si>
  <si>
    <t xml:space="preserve">               Yasirys Germán</t>
  </si>
  <si>
    <t>Enc. de Ingresos</t>
  </si>
  <si>
    <t xml:space="preserve">           Directora Financiera</t>
  </si>
  <si>
    <t>Conciliación Bancaria al 29 de Febrero de 2024</t>
  </si>
  <si>
    <t>Cuenta Contable No. 1-10-00-01-02</t>
  </si>
  <si>
    <t>Nombre de Cta.:  Cuenta Colectora  2082 ( PAGADORA)</t>
  </si>
  <si>
    <t>2082001001</t>
  </si>
  <si>
    <t>No 10001012384894</t>
  </si>
  <si>
    <t>Libramientos anulados Nos. 544,584,627,764</t>
  </si>
  <si>
    <t>Total</t>
  </si>
  <si>
    <t>Libramientos Emitidos</t>
  </si>
  <si>
    <t>Transferencias emitidas</t>
  </si>
  <si>
    <t>Sub-Total</t>
  </si>
  <si>
    <t xml:space="preserve">            Manuel Garcia </t>
  </si>
  <si>
    <t xml:space="preserve">                                         Yasirys German</t>
  </si>
  <si>
    <t xml:space="preserve">      Yasirys Germán</t>
  </si>
  <si>
    <t xml:space="preserve">    Enc. Ingresos</t>
  </si>
  <si>
    <t xml:space="preserve">                                </t>
  </si>
  <si>
    <t xml:space="preserve"> Directora Financiera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</si>
  <si>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</si>
  <si>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337207366</t>
  </si>
  <si>
    <t>001420040495</t>
  </si>
  <si>
    <t>337118705</t>
  </si>
  <si>
    <t>337052245</t>
  </si>
  <si>
    <t>337109487/SEM. 20-26 Ene. 2024</t>
  </si>
  <si>
    <t>933708335/SEM. 20-26 Ene. 2024</t>
  </si>
  <si>
    <t>452400544839/SEM. 20-26 Ene. 2024</t>
  </si>
  <si>
    <t>452400544840/SEM. 20-26 Ene. 2024</t>
  </si>
  <si>
    <t>337310808</t>
  </si>
  <si>
    <t>005300030086</t>
  </si>
  <si>
    <t>337235886</t>
  </si>
  <si>
    <t>0165070637</t>
  </si>
  <si>
    <t>337704134</t>
  </si>
  <si>
    <t>337686450</t>
  </si>
  <si>
    <t>452400363800/ 337680093/ 933768219</t>
  </si>
  <si>
    <t>337674416</t>
  </si>
  <si>
    <t>337661623</t>
  </si>
  <si>
    <t>337660700</t>
  </si>
  <si>
    <t>0352100100</t>
  </si>
  <si>
    <t>337799110</t>
  </si>
  <si>
    <t>452400541831</t>
  </si>
  <si>
    <t>452400369946</t>
  </si>
  <si>
    <t>0352100103</t>
  </si>
  <si>
    <t>000930090333</t>
  </si>
  <si>
    <t>003910060753</t>
  </si>
  <si>
    <t>337953101</t>
  </si>
  <si>
    <t>4524000032570</t>
  </si>
  <si>
    <t>006600080237</t>
  </si>
  <si>
    <t>337901035</t>
  </si>
  <si>
    <t>0352030035</t>
  </si>
  <si>
    <t>003200060101</t>
  </si>
  <si>
    <t>0165090153</t>
  </si>
  <si>
    <t>338060709/SEM. 24 Ene. - 02 Feb. 2024</t>
  </si>
  <si>
    <t>202240042293915/SEM. 24 Ene. - 02 Feb. 2024</t>
  </si>
  <si>
    <t>338035769/SEM. 24 Ene. - 02 Feb. 2024</t>
  </si>
  <si>
    <t>4524000039531/SEM. 24 Ene. - 02 Feb. 2024</t>
  </si>
  <si>
    <t>4524000039530/SEM. 24 Ene. - 02 Feb. 2024</t>
  </si>
  <si>
    <t>338067807</t>
  </si>
  <si>
    <t>006400090166</t>
  </si>
  <si>
    <t>338190097</t>
  </si>
  <si>
    <t>005900080332</t>
  </si>
  <si>
    <t>0352120145</t>
  </si>
  <si>
    <t>338539019</t>
  </si>
  <si>
    <t>0165030078</t>
  </si>
  <si>
    <t>338635403</t>
  </si>
  <si>
    <t>33865818026</t>
  </si>
  <si>
    <t>33868672304</t>
  </si>
  <si>
    <t>338686726</t>
  </si>
  <si>
    <t>338686729</t>
  </si>
  <si>
    <t>33868673268</t>
  </si>
  <si>
    <t>338687484</t>
  </si>
  <si>
    <t>33873373643</t>
  </si>
  <si>
    <t>240213002610090351</t>
  </si>
  <si>
    <t>338964444843</t>
  </si>
  <si>
    <t>4524000014391</t>
  </si>
  <si>
    <t>202240042681708</t>
  </si>
  <si>
    <t>452400361581(COMISION GAL SEMANA 03 AL 09 FEBRERO</t>
  </si>
  <si>
    <t>338987829 (GAL SEMANA 03 AL 09 FEBRERO 2024)</t>
  </si>
  <si>
    <t>338994712 (DEVOL. VIATICOS EXT. LONDRES)</t>
  </si>
  <si>
    <t>202240042586678</t>
  </si>
  <si>
    <t>240216452810140000</t>
  </si>
  <si>
    <t>33915826126</t>
  </si>
  <si>
    <t>240216003520120044</t>
  </si>
  <si>
    <t>202240042743929</t>
  </si>
  <si>
    <t>4524000017739</t>
  </si>
  <si>
    <t>4524000017740</t>
  </si>
  <si>
    <t>202240042735081</t>
  </si>
  <si>
    <t>33959451432</t>
  </si>
  <si>
    <t>33961392738</t>
  </si>
  <si>
    <t>33961516936</t>
  </si>
  <si>
    <t>240219007300010000</t>
  </si>
  <si>
    <t>240219005480031074</t>
  </si>
  <si>
    <t>4524000010274</t>
  </si>
  <si>
    <t>4524000013384</t>
  </si>
  <si>
    <t>0352030289</t>
  </si>
  <si>
    <t>0352020100</t>
  </si>
  <si>
    <t>452400367760</t>
  </si>
  <si>
    <t>339804467</t>
  </si>
  <si>
    <t>339861202</t>
  </si>
  <si>
    <t>452400544141</t>
  </si>
  <si>
    <t>452400544140</t>
  </si>
  <si>
    <t>452400544139</t>
  </si>
  <si>
    <t>452400544138</t>
  </si>
  <si>
    <t>452400544137</t>
  </si>
  <si>
    <t>452400362580/SEM. 10-16 Feb. 2024</t>
  </si>
  <si>
    <t>339935134</t>
  </si>
  <si>
    <t>005420020297</t>
  </si>
  <si>
    <t>0352020093</t>
  </si>
  <si>
    <t>0352020087</t>
  </si>
  <si>
    <t>0352020090</t>
  </si>
  <si>
    <t>001000050329</t>
  </si>
  <si>
    <t>340176712</t>
  </si>
  <si>
    <t>340150219</t>
  </si>
  <si>
    <t>340147822</t>
  </si>
  <si>
    <t>934013091</t>
  </si>
  <si>
    <t>452400543713</t>
  </si>
  <si>
    <t>002500290239</t>
  </si>
  <si>
    <t>452400549360/SEM. 10-16 Feb. 2024</t>
  </si>
  <si>
    <t>452400549359/SEM. 10-16 Feb. 2024</t>
  </si>
  <si>
    <t>340142560/SEM. 10-16 Feb. 2024</t>
  </si>
  <si>
    <t>340102328/SEM. 10-16 Feb. 2024</t>
  </si>
  <si>
    <t>452810500009</t>
  </si>
  <si>
    <t>340371065</t>
  </si>
  <si>
    <t>452400549333</t>
  </si>
  <si>
    <t>452400549331</t>
  </si>
  <si>
    <t>340343354</t>
  </si>
  <si>
    <t>452400541654</t>
  </si>
  <si>
    <t>452400541653</t>
  </si>
  <si>
    <t>0162010194</t>
  </si>
  <si>
    <t>0352020409</t>
  </si>
  <si>
    <t>0352020415</t>
  </si>
  <si>
    <t>0352020412</t>
  </si>
  <si>
    <t>340827729</t>
  </si>
  <si>
    <t>340820660</t>
  </si>
  <si>
    <t>340801247</t>
  </si>
  <si>
    <t>340799799</t>
  </si>
  <si>
    <t>340788794</t>
  </si>
  <si>
    <t>340788460</t>
  </si>
  <si>
    <t>340782373</t>
  </si>
  <si>
    <t>005590030053</t>
  </si>
  <si>
    <t>452400430001</t>
  </si>
  <si>
    <t>0352120280</t>
  </si>
  <si>
    <t>003200010552</t>
  </si>
  <si>
    <t>4524000039196</t>
  </si>
  <si>
    <t>007600050341</t>
  </si>
  <si>
    <t>341017929</t>
  </si>
  <si>
    <t>340993961</t>
  </si>
  <si>
    <t>340782845</t>
  </si>
  <si>
    <t>33977378868</t>
  </si>
  <si>
    <t>34117171399</t>
  </si>
  <si>
    <t>4524000014695</t>
  </si>
  <si>
    <t>002860030353</t>
  </si>
  <si>
    <t>341252139</t>
  </si>
  <si>
    <t>341290941</t>
  </si>
  <si>
    <t>240229000450090575</t>
  </si>
  <si>
    <t>341232881</t>
  </si>
  <si>
    <t>341181047</t>
  </si>
  <si>
    <t>452400362873/SEM. 17-23 Feb. 2023</t>
  </si>
  <si>
    <t>340880811</t>
  </si>
  <si>
    <t>0352020340</t>
  </si>
  <si>
    <r>
      <t xml:space="preserve">Total Débitos: </t>
    </r>
    <r>
      <rPr>
        <b/>
        <sz val="10"/>
        <color indexed="8"/>
        <rFont val="Arial"/>
        <family val="2"/>
      </rPr>
      <t>7,668,799,409.10</t>
    </r>
  </si>
  <si>
    <r>
      <t xml:space="preserve">Total Créditos: </t>
    </r>
    <r>
      <rPr>
        <b/>
        <sz val="10"/>
        <color indexed="8"/>
        <rFont val="Arial"/>
        <family val="2"/>
      </rPr>
      <t>5,635,487,604.39</t>
    </r>
  </si>
  <si>
    <r>
      <t xml:space="preserve">Balance: </t>
    </r>
    <r>
      <rPr>
        <b/>
        <sz val="10"/>
        <color indexed="8"/>
        <rFont val="Arial"/>
        <family val="2"/>
      </rPr>
      <t>2,033,311,804.71</t>
    </r>
  </si>
  <si>
    <t>Conciliación Bancaria al 29 de Febrero del  2024</t>
  </si>
  <si>
    <t>Cuenta Contable No. 1-10-00-01-18</t>
  </si>
  <si>
    <t>Nombre de Cta.:  Cuenta Colectora 2082 Disponibilidad</t>
  </si>
  <si>
    <t>Reintegro credito</t>
  </si>
  <si>
    <t>Cheques</t>
  </si>
  <si>
    <t xml:space="preserve">Transf. en tránsito </t>
  </si>
  <si>
    <t>Yudelka Concepción</t>
  </si>
  <si>
    <t xml:space="preserve">   Licda. Mirky Cuello</t>
  </si>
  <si>
    <t xml:space="preserve">              Autorizado por</t>
  </si>
  <si>
    <t>Técnico Administrativo</t>
  </si>
  <si>
    <t xml:space="preserve">                Puesto que ocupa</t>
  </si>
  <si>
    <r>
      <t xml:space="preserve">Libro Mayor Auxiliar de </t>
    </r>
    <r>
      <rPr>
        <sz val="10"/>
        <color indexed="8"/>
        <rFont val="Arial"/>
        <family val="2"/>
      </rPr>
      <t>Cta. Dolares no.22623101000262 Proyecto Mango y Aguacate (1-10-00-01-10)</t>
    </r>
  </si>
  <si>
    <r>
      <t xml:space="preserve">Total Débitos: </t>
    </r>
    <r>
      <rPr>
        <b/>
        <sz val="10"/>
        <color indexed="8"/>
        <rFont val="Arial"/>
        <family val="2"/>
      </rPr>
      <t>153,521.65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</si>
  <si>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</si>
  <si>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153,521.65</t>
    </r>
  </si>
  <si>
    <r>
      <t xml:space="preserve">Libro Mayor Auxiliar de </t>
    </r>
    <r>
      <rPr>
        <sz val="10"/>
        <color indexed="8"/>
        <rFont val="Arial"/>
        <family val="2"/>
      </rPr>
      <t>Cuenta Euro no.22623101000279, apoyo al emprendimiento a mujeres vulnerables  (1-10-00-01-17)</t>
    </r>
  </si>
  <si>
    <r>
      <t xml:space="preserve">Total Débitos: </t>
    </r>
    <r>
      <rPr>
        <b/>
        <sz val="10"/>
        <color indexed="8"/>
        <rFont val="Arial"/>
        <family val="2"/>
      </rPr>
      <t>425,000.00</t>
    </r>
  </si>
  <si>
    <r>
      <t xml:space="preserve">Balance: </t>
    </r>
    <r>
      <rPr>
        <b/>
        <sz val="10"/>
        <color indexed="8"/>
        <rFont val="Arial"/>
        <family val="2"/>
      </rPr>
      <t>425,000.00</t>
    </r>
  </si>
  <si>
    <t xml:space="preserve">                 MINISTERIO DE INDUSTRIA Y COMERCIO Y MIPYMES</t>
  </si>
  <si>
    <t xml:space="preserve">             Conciliación Bancaria al 29 de Febrero del 2024</t>
  </si>
  <si>
    <t xml:space="preserve">                                           Cuenta Contable No. 1-10-00-01-10</t>
  </si>
  <si>
    <t>Nombre de Cta.:  Proyecto Ampliac. Capac. Fortalecimiento de las Mipymes de las Cadenas de Valor Mango y Aguacate   US$</t>
  </si>
  <si>
    <t xml:space="preserve"> DO64TENA00023106211500010015</t>
  </si>
  <si>
    <t xml:space="preserve">CUENTA REPUBLICA DOMINICANA EN DOLARES ESTADOUNIDENSES - BC:                                                                         </t>
  </si>
  <si>
    <t>Sub-Cuenta :7327001000</t>
  </si>
  <si>
    <t xml:space="preserve"> 00117465427</t>
  </si>
  <si>
    <t>DI - 7327</t>
  </si>
  <si>
    <t>Desembolso recibido de Organismo Internacionales (AAICD)</t>
  </si>
  <si>
    <t>Juan N. Mendez W.</t>
  </si>
  <si>
    <t>Analista Financiero</t>
  </si>
  <si>
    <t>Conciliación Bancaria al 29 de Febrero del 2024</t>
  </si>
  <si>
    <t xml:space="preserve">                     Cuenta Contable No. 1-10-00-01-17</t>
  </si>
  <si>
    <t>Nombre de Cta.: Apoyo al Emprendimiento y Fortalecimiento de Mipymes de conomia verde liderada por Mujeres Vulnerables - Euros</t>
  </si>
  <si>
    <t xml:space="preserve">CUENTA REPUBLICA DOMINICANA EN EUROS - BC:                                                                         </t>
  </si>
  <si>
    <t>Sub-Cuenta  No.</t>
  </si>
  <si>
    <t>DO37TENA00023106211500010016</t>
  </si>
  <si>
    <t>DI - 7363</t>
  </si>
  <si>
    <t>Desembolso recibido de Organismo Internacionales (AECID)</t>
  </si>
  <si>
    <t>Nota: La tasa de transferencia del Banco Central para la equivalancia del monto en RD$ fue de 63.8353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</si>
</sst>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1C0A]d/m/yyyy"/>
    <numFmt numFmtId="165" formatCode="[$-11C0A]#,##0.00;\(#,##0.00\)"/>
    <numFmt numFmtId="166" formatCode="_(* #,##0.00_);_(* \(#,##0.00\);_(* &quot;-&quot;??_);_(@_)"/>
    <numFmt numFmtId="167" formatCode="_([$$-1C0A]* #,##0.00_);_([$$-1C0A]* \(#,##0.00\);_([$$-1C0A]* &quot;-&quot;??_);_(@_)"/>
    <numFmt numFmtId="168" formatCode="_([$€-2]\ * #,##0.00_);_([$€-2]\ * \(#,##0.00\);_([$€-2]\ 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u val="singleAccounting"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tted"/>
    </border>
    <border>
      <left/>
      <right style="medium"/>
      <top/>
      <bottom style="dotted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dotted"/>
    </border>
    <border>
      <left style="thin">
        <color indexed="9"/>
      </left>
      <right/>
      <top/>
      <bottom/>
    </border>
    <border>
      <left style="medium"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166" fontId="6" fillId="3" borderId="4" xfId="22" applyFont="1" applyFill="1" applyBorder="1"/>
    <xf numFmtId="0" fontId="6" fillId="3" borderId="5" xfId="21" applyFont="1" applyFill="1" applyBorder="1">
      <alignment/>
      <protection/>
    </xf>
    <xf numFmtId="0" fontId="6" fillId="3" borderId="0" xfId="21" applyFont="1" applyFill="1">
      <alignment/>
      <protection/>
    </xf>
    <xf numFmtId="166" fontId="6" fillId="3" borderId="6" xfId="22" applyFont="1" applyFill="1" applyBorder="1"/>
    <xf numFmtId="0" fontId="8" fillId="3" borderId="5" xfId="21" applyFont="1" applyFill="1" applyBorder="1" applyAlignment="1">
      <alignment horizontal="center"/>
      <protection/>
    </xf>
    <xf numFmtId="0" fontId="8" fillId="3" borderId="0" xfId="21" applyFont="1" applyFill="1" applyAlignment="1">
      <alignment horizontal="center"/>
      <protection/>
    </xf>
    <xf numFmtId="0" fontId="8" fillId="3" borderId="6" xfId="21" applyFont="1" applyFill="1" applyBorder="1" applyAlignment="1">
      <alignment horizontal="center"/>
      <protection/>
    </xf>
    <xf numFmtId="0" fontId="9" fillId="3" borderId="5" xfId="21" applyFont="1" applyFill="1" applyBorder="1" applyAlignment="1">
      <alignment horizontal="center"/>
      <protection/>
    </xf>
    <xf numFmtId="0" fontId="9" fillId="3" borderId="0" xfId="21" applyFont="1" applyFill="1" applyAlignment="1">
      <alignment horizontal="center"/>
      <protection/>
    </xf>
    <xf numFmtId="0" fontId="9" fillId="3" borderId="6" xfId="21" applyFont="1" applyFill="1" applyBorder="1" applyAlignment="1">
      <alignment horizontal="center"/>
      <protection/>
    </xf>
    <xf numFmtId="0" fontId="7" fillId="3" borderId="0" xfId="21" applyFont="1" applyFill="1">
      <alignment/>
      <protection/>
    </xf>
    <xf numFmtId="0" fontId="7" fillId="3" borderId="6" xfId="21" applyFont="1" applyFill="1" applyBorder="1">
      <alignment/>
      <protection/>
    </xf>
    <xf numFmtId="0" fontId="8" fillId="3" borderId="0" xfId="21" applyFont="1" applyFill="1">
      <alignment/>
      <protection/>
    </xf>
    <xf numFmtId="0" fontId="10" fillId="3" borderId="0" xfId="21" applyFont="1" applyFill="1" applyProtection="1">
      <alignment/>
      <protection locked="0"/>
    </xf>
    <xf numFmtId="49" fontId="10" fillId="3" borderId="7" xfId="21" applyNumberFormat="1" applyFont="1" applyFill="1" applyBorder="1" applyAlignment="1" applyProtection="1">
      <alignment horizontal="left"/>
      <protection locked="0"/>
    </xf>
    <xf numFmtId="0" fontId="8" fillId="3" borderId="0" xfId="21" applyFont="1" applyFill="1" applyAlignment="1">
      <alignment horizontal="left"/>
      <protection/>
    </xf>
    <xf numFmtId="0" fontId="6" fillId="3" borderId="8" xfId="21" applyFont="1" applyFill="1" applyBorder="1" applyProtection="1">
      <alignment/>
      <protection locked="0"/>
    </xf>
    <xf numFmtId="0" fontId="8" fillId="3" borderId="8" xfId="21" applyFont="1" applyFill="1" applyBorder="1" applyProtection="1">
      <alignment/>
      <protection locked="0"/>
    </xf>
    <xf numFmtId="0" fontId="10" fillId="3" borderId="0" xfId="21" applyFont="1" applyFill="1" applyAlignment="1" applyProtection="1">
      <alignment horizontal="left"/>
      <protection locked="0"/>
    </xf>
    <xf numFmtId="166" fontId="6" fillId="3" borderId="0" xfId="22" applyFont="1" applyFill="1" applyBorder="1"/>
    <xf numFmtId="0" fontId="10" fillId="3" borderId="6" xfId="21" applyFont="1" applyFill="1" applyBorder="1" applyAlignment="1" applyProtection="1">
      <alignment horizontal="left"/>
      <protection locked="0"/>
    </xf>
    <xf numFmtId="0" fontId="6" fillId="3" borderId="0" xfId="21" applyFont="1" applyFill="1" applyProtection="1">
      <alignment/>
      <protection locked="0"/>
    </xf>
    <xf numFmtId="0" fontId="8" fillId="3" borderId="0" xfId="21" applyFont="1" applyFill="1" applyProtection="1">
      <alignment/>
      <protection locked="0"/>
    </xf>
    <xf numFmtId="166" fontId="6" fillId="3" borderId="8" xfId="22" applyFont="1" applyFill="1" applyBorder="1"/>
    <xf numFmtId="0" fontId="6" fillId="3" borderId="9" xfId="21" applyFont="1" applyFill="1" applyBorder="1">
      <alignment/>
      <protection/>
    </xf>
    <xf numFmtId="0" fontId="8" fillId="3" borderId="10" xfId="21" applyFont="1" applyFill="1" applyBorder="1" applyAlignment="1">
      <alignment horizontal="left"/>
      <protection/>
    </xf>
    <xf numFmtId="0" fontId="6" fillId="3" borderId="10" xfId="21" applyFont="1" applyFill="1" applyBorder="1" applyProtection="1">
      <alignment/>
      <protection locked="0"/>
    </xf>
    <xf numFmtId="0" fontId="8" fillId="3" borderId="10" xfId="21" applyFont="1" applyFill="1" applyBorder="1" applyProtection="1">
      <alignment/>
      <protection locked="0"/>
    </xf>
    <xf numFmtId="0" fontId="10" fillId="3" borderId="10" xfId="21" applyFont="1" applyFill="1" applyBorder="1" applyAlignment="1" applyProtection="1">
      <alignment horizontal="left"/>
      <protection locked="0"/>
    </xf>
    <xf numFmtId="166" fontId="6" fillId="3" borderId="10" xfId="22" applyFont="1" applyFill="1" applyBorder="1"/>
    <xf numFmtId="0" fontId="10" fillId="3" borderId="11" xfId="21" applyFont="1" applyFill="1" applyBorder="1" applyAlignment="1" applyProtection="1">
      <alignment horizontal="left"/>
      <protection locked="0"/>
    </xf>
    <xf numFmtId="0" fontId="6" fillId="0" borderId="5" xfId="21" applyFont="1" applyBorder="1">
      <alignment/>
      <protection/>
    </xf>
    <xf numFmtId="0" fontId="6" fillId="0" borderId="0" xfId="21" applyFont="1">
      <alignment/>
      <protection/>
    </xf>
    <xf numFmtId="166" fontId="6" fillId="0" borderId="6" xfId="22" applyFont="1" applyBorder="1"/>
    <xf numFmtId="166" fontId="7" fillId="4" borderId="6" xfId="22" applyFont="1" applyFill="1" applyBorder="1" applyAlignment="1">
      <alignment horizontal="center"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66" fontId="6" fillId="0" borderId="6" xfId="22" applyFont="1" applyBorder="1" applyProtection="1">
      <protection locked="0"/>
    </xf>
    <xf numFmtId="0" fontId="11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0" fontId="12" fillId="0" borderId="0" xfId="21" applyFont="1">
      <alignment/>
      <protection/>
    </xf>
    <xf numFmtId="166" fontId="6" fillId="0" borderId="7" xfId="22" applyFont="1" applyBorder="1" applyProtection="1">
      <protection locked="0"/>
    </xf>
    <xf numFmtId="166" fontId="7" fillId="0" borderId="6" xfId="22" applyFont="1" applyBorder="1" applyProtection="1">
      <protection/>
    </xf>
    <xf numFmtId="166" fontId="7" fillId="4" borderId="12" xfId="22" applyFont="1" applyFill="1" applyBorder="1" applyProtection="1">
      <protection/>
    </xf>
    <xf numFmtId="0" fontId="6" fillId="0" borderId="6" xfId="21" applyFont="1" applyBorder="1" applyAlignment="1" applyProtection="1">
      <alignment horizontal="center"/>
      <protection locked="0"/>
    </xf>
    <xf numFmtId="0" fontId="6" fillId="0" borderId="6" xfId="21" applyFont="1" applyBorder="1" applyProtection="1">
      <alignment/>
      <protection locked="0"/>
    </xf>
    <xf numFmtId="0" fontId="6" fillId="0" borderId="0" xfId="21" applyFont="1" applyAlignment="1">
      <alignment vertical="center"/>
      <protection/>
    </xf>
    <xf numFmtId="166" fontId="6" fillId="0" borderId="6" xfId="22" applyFont="1" applyBorder="1" applyProtection="1">
      <protection/>
    </xf>
    <xf numFmtId="0" fontId="6" fillId="0" borderId="0" xfId="21" applyFont="1" applyAlignment="1">
      <alignment horizontal="center" vertical="center"/>
      <protection/>
    </xf>
    <xf numFmtId="43" fontId="0" fillId="0" borderId="6" xfId="20" applyFont="1" applyBorder="1"/>
    <xf numFmtId="166" fontId="7" fillId="4" borderId="11" xfId="22" applyFont="1" applyFill="1" applyBorder="1" applyProtection="1">
      <protection/>
    </xf>
    <xf numFmtId="0" fontId="6" fillId="0" borderId="9" xfId="21" applyFont="1" applyBorder="1">
      <alignment/>
      <protection/>
    </xf>
    <xf numFmtId="0" fontId="7" fillId="0" borderId="10" xfId="21" applyFont="1" applyBorder="1">
      <alignment/>
      <protection/>
    </xf>
    <xf numFmtId="0" fontId="6" fillId="0" borderId="10" xfId="21" applyFont="1" applyBorder="1">
      <alignment/>
      <protection/>
    </xf>
    <xf numFmtId="166" fontId="7" fillId="0" borderId="11" xfId="22" applyFont="1" applyFill="1" applyBorder="1"/>
    <xf numFmtId="166" fontId="13" fillId="0" borderId="6" xfId="22" applyFont="1" applyFill="1" applyBorder="1" applyAlignment="1">
      <alignment horizontal="right"/>
    </xf>
    <xf numFmtId="166" fontId="7" fillId="0" borderId="6" xfId="22" applyFont="1" applyFill="1" applyBorder="1"/>
    <xf numFmtId="0" fontId="6" fillId="0" borderId="5" xfId="21" applyFont="1" applyBorder="1" applyProtection="1">
      <alignment/>
      <protection locked="0"/>
    </xf>
    <xf numFmtId="0" fontId="7" fillId="0" borderId="8" xfId="21" applyFont="1" applyBorder="1" applyAlignment="1" applyProtection="1">
      <alignment horizontal="center"/>
      <protection locked="0"/>
    </xf>
    <xf numFmtId="0" fontId="7" fillId="0" borderId="0" xfId="21" applyFont="1" applyAlignment="1" applyProtection="1">
      <alignment horizontal="center"/>
      <protection locked="0"/>
    </xf>
    <xf numFmtId="0" fontId="7" fillId="0" borderId="8" xfId="21" applyFont="1" applyBorder="1" applyProtection="1">
      <alignment/>
      <protection locked="0"/>
    </xf>
    <xf numFmtId="0" fontId="7" fillId="0" borderId="0" xfId="21" applyFont="1" applyProtection="1">
      <alignment/>
      <protection locked="0"/>
    </xf>
    <xf numFmtId="0" fontId="6" fillId="0" borderId="0" xfId="21" applyFont="1" applyProtection="1">
      <alignment/>
      <protection locked="0"/>
    </xf>
    <xf numFmtId="0" fontId="7" fillId="0" borderId="7" xfId="21" applyFont="1" applyBorder="1" applyAlignment="1" applyProtection="1">
      <alignment horizontal="center"/>
      <protection locked="0"/>
    </xf>
    <xf numFmtId="0" fontId="6" fillId="0" borderId="6" xfId="21" applyFont="1" applyBorder="1" applyAlignment="1">
      <alignment horizontal="center"/>
      <protection/>
    </xf>
    <xf numFmtId="14" fontId="13" fillId="0" borderId="13" xfId="21" applyNumberFormat="1" applyFont="1" applyBorder="1" applyAlignment="1">
      <alignment horizontal="center" vertical="center"/>
      <protection/>
    </xf>
    <xf numFmtId="0" fontId="6" fillId="0" borderId="14" xfId="21" applyFont="1" applyBorder="1">
      <alignment/>
      <protection/>
    </xf>
    <xf numFmtId="0" fontId="6" fillId="0" borderId="14" xfId="21" applyFont="1" applyBorder="1" applyAlignment="1">
      <alignment horizontal="center"/>
      <protection/>
    </xf>
    <xf numFmtId="0" fontId="0" fillId="0" borderId="5" xfId="0" applyBorder="1"/>
    <xf numFmtId="0" fontId="10" fillId="3" borderId="8" xfId="21" applyFont="1" applyFill="1" applyBorder="1" applyAlignment="1" applyProtection="1">
      <alignment horizontal="left"/>
      <protection locked="0"/>
    </xf>
    <xf numFmtId="0" fontId="8" fillId="3" borderId="8" xfId="21" applyFont="1" applyFill="1" applyBorder="1" applyAlignment="1">
      <alignment horizontal="left"/>
      <protection/>
    </xf>
    <xf numFmtId="0" fontId="10" fillId="3" borderId="15" xfId="21" applyFont="1" applyFill="1" applyBorder="1" applyAlignment="1" applyProtection="1">
      <alignment horizontal="left"/>
      <protection locked="0"/>
    </xf>
    <xf numFmtId="0" fontId="6" fillId="0" borderId="16" xfId="21" applyFont="1" applyBorder="1">
      <alignment/>
      <protection/>
    </xf>
    <xf numFmtId="0" fontId="6" fillId="0" borderId="17" xfId="21" applyFont="1" applyBorder="1">
      <alignment/>
      <protection/>
    </xf>
    <xf numFmtId="166" fontId="6" fillId="0" borderId="18" xfId="22" applyFont="1" applyBorder="1"/>
    <xf numFmtId="166" fontId="7" fillId="0" borderId="15" xfId="22" applyFont="1" applyBorder="1" applyProtection="1">
      <protection/>
    </xf>
    <xf numFmtId="0" fontId="6" fillId="0" borderId="19" xfId="21" applyFont="1" applyBorder="1" applyAlignment="1">
      <alignment horizontal="center"/>
      <protection/>
    </xf>
    <xf numFmtId="0" fontId="6" fillId="0" borderId="20" xfId="21" applyFont="1" applyBorder="1" applyAlignment="1" applyProtection="1">
      <alignment horizontal="center"/>
      <protection locked="0"/>
    </xf>
    <xf numFmtId="166" fontId="6" fillId="0" borderId="15" xfId="22" applyFont="1" applyBorder="1" applyProtection="1">
      <protection/>
    </xf>
    <xf numFmtId="0" fontId="7" fillId="0" borderId="17" xfId="21" applyFont="1" applyBorder="1">
      <alignment/>
      <protection/>
    </xf>
    <xf numFmtId="166" fontId="5" fillId="0" borderId="6" xfId="22" applyFont="1" applyFill="1" applyBorder="1" applyAlignment="1">
      <alignment horizontal="right"/>
    </xf>
    <xf numFmtId="0" fontId="6" fillId="0" borderId="13" xfId="21" applyFont="1" applyBorder="1">
      <alignment/>
      <protection/>
    </xf>
    <xf numFmtId="0" fontId="12" fillId="0" borderId="14" xfId="21" applyFont="1" applyBorder="1">
      <alignment/>
      <protection/>
    </xf>
    <xf numFmtId="0" fontId="13" fillId="0" borderId="14" xfId="21" applyFont="1" applyBorder="1">
      <alignment/>
      <protection/>
    </xf>
    <xf numFmtId="166" fontId="6" fillId="0" borderId="21" xfId="22" applyFont="1" applyBorder="1"/>
    <xf numFmtId="165" fontId="0" fillId="0" borderId="0" xfId="0" applyNumberFormat="1"/>
    <xf numFmtId="0" fontId="0" fillId="0" borderId="3" xfId="0" applyBorder="1" applyAlignment="1">
      <alignment horizontal="left" vertical="top"/>
    </xf>
    <xf numFmtId="0" fontId="8" fillId="3" borderId="8" xfId="21" applyFont="1" applyFill="1" applyBorder="1">
      <alignment/>
      <protection/>
    </xf>
    <xf numFmtId="0" fontId="6" fillId="0" borderId="22" xfId="21" applyFont="1" applyBorder="1" applyProtection="1">
      <alignment/>
      <protection locked="0"/>
    </xf>
    <xf numFmtId="0" fontId="6" fillId="3" borderId="2" xfId="21" applyFont="1" applyFill="1" applyBorder="1">
      <alignment/>
      <protection/>
    </xf>
    <xf numFmtId="0" fontId="10" fillId="3" borderId="7" xfId="21" applyFont="1" applyFill="1" applyBorder="1" applyAlignment="1" applyProtection="1">
      <alignment horizontal="left"/>
      <protection locked="0"/>
    </xf>
    <xf numFmtId="0" fontId="6" fillId="0" borderId="23" xfId="21" applyFont="1" applyBorder="1">
      <alignment/>
      <protection/>
    </xf>
    <xf numFmtId="164" fontId="3" fillId="0" borderId="0" xfId="0" applyNumberFormat="1" applyFont="1" applyAlignment="1" applyProtection="1">
      <alignment horizontal="center" vertical="top" wrapText="1" readingOrder="1"/>
      <protection locked="0"/>
    </xf>
    <xf numFmtId="165" fontId="3" fillId="0" borderId="0" xfId="0" applyNumberFormat="1" applyFont="1" applyAlignment="1" applyProtection="1">
      <alignment horizontal="right" vertical="top" wrapText="1" readingOrder="1"/>
      <protection locked="0"/>
    </xf>
    <xf numFmtId="166" fontId="7" fillId="0" borderId="6" xfId="22" applyFont="1" applyBorder="1" applyProtection="1">
      <protection locked="0"/>
    </xf>
    <xf numFmtId="0" fontId="0" fillId="0" borderId="2" xfId="0" applyBorder="1"/>
    <xf numFmtId="0" fontId="5" fillId="3" borderId="3" xfId="21" applyFont="1" applyFill="1" applyBorder="1" applyAlignment="1">
      <alignment vertical="top"/>
      <protection/>
    </xf>
    <xf numFmtId="0" fontId="9" fillId="0" borderId="6" xfId="21" applyFont="1" applyBorder="1" applyAlignment="1">
      <alignment horizontal="center"/>
      <protection/>
    </xf>
    <xf numFmtId="0" fontId="7" fillId="0" borderId="6" xfId="21" applyFont="1" applyBorder="1">
      <alignment/>
      <protection/>
    </xf>
    <xf numFmtId="0" fontId="16" fillId="3" borderId="0" xfId="21" applyFont="1" applyFill="1" applyProtection="1">
      <alignment/>
      <protection locked="0"/>
    </xf>
    <xf numFmtId="0" fontId="17" fillId="3" borderId="0" xfId="21" applyFont="1" applyFill="1" applyProtection="1">
      <alignment/>
      <protection locked="0"/>
    </xf>
    <xf numFmtId="0" fontId="18" fillId="3" borderId="0" xfId="21" applyFont="1" applyFill="1" applyAlignment="1" applyProtection="1">
      <alignment horizontal="left"/>
      <protection locked="0"/>
    </xf>
    <xf numFmtId="166" fontId="16" fillId="3" borderId="0" xfId="22" applyFont="1" applyFill="1" applyBorder="1"/>
    <xf numFmtId="0" fontId="17" fillId="3" borderId="0" xfId="21" applyFont="1" applyFill="1" applyAlignment="1">
      <alignment horizontal="left"/>
      <protection/>
    </xf>
    <xf numFmtId="166" fontId="19" fillId="3" borderId="0" xfId="22" applyFont="1" applyFill="1" applyBorder="1"/>
    <xf numFmtId="166" fontId="7" fillId="0" borderId="7" xfId="22" applyFont="1" applyBorder="1" applyProtection="1">
      <protection locked="0"/>
    </xf>
    <xf numFmtId="166" fontId="7" fillId="0" borderId="6" xfId="22" applyFont="1" applyFill="1" applyBorder="1" applyAlignment="1">
      <alignment horizontal="center"/>
    </xf>
    <xf numFmtId="0" fontId="7" fillId="0" borderId="6" xfId="21" applyFont="1" applyBorder="1" applyAlignment="1" applyProtection="1">
      <alignment horizontal="center"/>
      <protection locked="0"/>
    </xf>
    <xf numFmtId="0" fontId="0" fillId="0" borderId="14" xfId="0" applyBorder="1"/>
    <xf numFmtId="0" fontId="0" fillId="0" borderId="21" xfId="0" applyBorder="1"/>
    <xf numFmtId="43" fontId="20" fillId="0" borderId="6" xfId="20" applyFont="1" applyBorder="1"/>
    <xf numFmtId="43" fontId="20" fillId="3" borderId="6" xfId="20" applyFont="1" applyFill="1" applyBorder="1"/>
    <xf numFmtId="43" fontId="21" fillId="0" borderId="6" xfId="20" applyFont="1" applyFill="1" applyBorder="1"/>
    <xf numFmtId="43" fontId="22" fillId="0" borderId="6" xfId="20" applyFont="1" applyFill="1" applyBorder="1"/>
    <xf numFmtId="43" fontId="6" fillId="0" borderId="6" xfId="20" applyFont="1" applyBorder="1" applyProtection="1">
      <protection locked="0"/>
    </xf>
    <xf numFmtId="0" fontId="10" fillId="3" borderId="7" xfId="2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3" fillId="0" borderId="0" xfId="0" applyNumberFormat="1" applyFont="1" applyAlignment="1" applyProtection="1">
      <alignment horizontal="center" vertical="top" wrapText="1" readingOrder="1"/>
      <protection locked="0"/>
    </xf>
    <xf numFmtId="165" fontId="3" fillId="0" borderId="0" xfId="0" applyNumberFormat="1" applyFont="1" applyAlignment="1" applyProtection="1">
      <alignment horizontal="right" vertical="top" wrapText="1" readingOrder="1"/>
      <protection locked="0"/>
    </xf>
    <xf numFmtId="165" fontId="15" fillId="0" borderId="0" xfId="0" applyNumberFormat="1" applyFont="1"/>
    <xf numFmtId="0" fontId="6" fillId="3" borderId="24" xfId="21" applyFont="1" applyFill="1" applyBorder="1">
      <alignment/>
      <protection/>
    </xf>
    <xf numFmtId="0" fontId="5" fillId="3" borderId="23" xfId="21" applyFont="1" applyFill="1" applyBorder="1">
      <alignment/>
      <protection/>
    </xf>
    <xf numFmtId="0" fontId="6" fillId="3" borderId="23" xfId="21" applyFont="1" applyFill="1" applyBorder="1">
      <alignment/>
      <protection/>
    </xf>
    <xf numFmtId="166" fontId="6" fillId="3" borderId="25" xfId="22" applyFont="1" applyFill="1" applyBorder="1"/>
    <xf numFmtId="0" fontId="6" fillId="3" borderId="26" xfId="21" applyFont="1" applyFill="1" applyBorder="1">
      <alignment/>
      <protection/>
    </xf>
    <xf numFmtId="166" fontId="6" fillId="3" borderId="27" xfId="22" applyFont="1" applyFill="1" applyBorder="1"/>
    <xf numFmtId="0" fontId="9" fillId="3" borderId="26" xfId="21" applyFont="1" applyFill="1" applyBorder="1" applyAlignment="1">
      <alignment horizontal="center"/>
      <protection/>
    </xf>
    <xf numFmtId="0" fontId="9" fillId="3" borderId="27" xfId="21" applyFont="1" applyFill="1" applyBorder="1" applyAlignment="1">
      <alignment horizontal="center"/>
      <protection/>
    </xf>
    <xf numFmtId="0" fontId="7" fillId="3" borderId="27" xfId="21" applyFont="1" applyFill="1" applyBorder="1">
      <alignment/>
      <protection/>
    </xf>
    <xf numFmtId="49" fontId="10" fillId="3" borderId="28" xfId="21" applyNumberFormat="1" applyFont="1" applyFill="1" applyBorder="1" applyAlignment="1" applyProtection="1">
      <alignment horizontal="left"/>
      <protection locked="0"/>
    </xf>
    <xf numFmtId="0" fontId="10" fillId="3" borderId="27" xfId="21" applyFont="1" applyFill="1" applyBorder="1" applyAlignment="1" applyProtection="1">
      <alignment horizontal="left"/>
      <protection locked="0"/>
    </xf>
    <xf numFmtId="0" fontId="6" fillId="3" borderId="29" xfId="21" applyFont="1" applyFill="1" applyBorder="1">
      <alignment/>
      <protection/>
    </xf>
    <xf numFmtId="0" fontId="10" fillId="3" borderId="30" xfId="21" applyFont="1" applyFill="1" applyBorder="1" applyAlignment="1" applyProtection="1">
      <alignment horizontal="left"/>
      <protection locked="0"/>
    </xf>
    <xf numFmtId="0" fontId="6" fillId="0" borderId="26" xfId="21" applyFont="1" applyBorder="1">
      <alignment/>
      <protection/>
    </xf>
    <xf numFmtId="166" fontId="6" fillId="0" borderId="27" xfId="22" applyFont="1" applyBorder="1"/>
    <xf numFmtId="166" fontId="7" fillId="4" borderId="27" xfId="22" applyFont="1" applyFill="1" applyBorder="1" applyAlignment="1">
      <alignment horizontal="center"/>
    </xf>
    <xf numFmtId="166" fontId="6" fillId="0" borderId="27" xfId="22" applyFont="1" applyBorder="1" applyProtection="1">
      <protection locked="0"/>
    </xf>
    <xf numFmtId="166" fontId="7" fillId="0" borderId="27" xfId="22" applyFont="1" applyBorder="1" applyProtection="1">
      <protection/>
    </xf>
    <xf numFmtId="166" fontId="7" fillId="4" borderId="30" xfId="22" applyFont="1" applyFill="1" applyBorder="1" applyProtection="1">
      <protection/>
    </xf>
    <xf numFmtId="0" fontId="6" fillId="0" borderId="27" xfId="21" applyFont="1" applyBorder="1" applyAlignment="1" applyProtection="1">
      <alignment horizontal="center"/>
      <protection locked="0"/>
    </xf>
    <xf numFmtId="0" fontId="6" fillId="0" borderId="27" xfId="21" applyFont="1" applyBorder="1" applyProtection="1">
      <alignment/>
      <protection locked="0"/>
    </xf>
    <xf numFmtId="166" fontId="6" fillId="0" borderId="27" xfId="22" applyFont="1" applyBorder="1" applyProtection="1">
      <protection/>
    </xf>
    <xf numFmtId="0" fontId="6" fillId="0" borderId="29" xfId="21" applyFont="1" applyBorder="1">
      <alignment/>
      <protection/>
    </xf>
    <xf numFmtId="166" fontId="7" fillId="0" borderId="30" xfId="22" applyFont="1" applyFill="1" applyBorder="1"/>
    <xf numFmtId="166" fontId="13" fillId="0" borderId="27" xfId="22" applyFont="1" applyFill="1" applyBorder="1" applyAlignment="1">
      <alignment horizontal="right"/>
    </xf>
    <xf numFmtId="166" fontId="7" fillId="0" borderId="27" xfId="22" applyFont="1" applyFill="1" applyBorder="1"/>
    <xf numFmtId="0" fontId="6" fillId="0" borderId="26" xfId="21" applyFont="1" applyBorder="1" applyProtection="1">
      <alignment/>
      <protection locked="0"/>
    </xf>
    <xf numFmtId="0" fontId="7" fillId="0" borderId="28" xfId="21" applyFont="1" applyBorder="1" applyAlignment="1" applyProtection="1">
      <alignment horizontal="left"/>
      <protection locked="0"/>
    </xf>
    <xf numFmtId="0" fontId="7" fillId="0" borderId="28" xfId="21" applyFont="1" applyBorder="1" applyAlignment="1" applyProtection="1">
      <alignment horizontal="center"/>
      <protection locked="0"/>
    </xf>
    <xf numFmtId="0" fontId="6" fillId="0" borderId="27" xfId="21" applyFont="1" applyBorder="1" applyAlignment="1">
      <alignment horizontal="center"/>
      <protection/>
    </xf>
    <xf numFmtId="0" fontId="7" fillId="0" borderId="28" xfId="21" applyFont="1" applyBorder="1" applyAlignment="1" applyProtection="1">
      <alignment vertical="center"/>
      <protection locked="0"/>
    </xf>
    <xf numFmtId="0" fontId="6" fillId="0" borderId="31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8" xfId="21" applyFont="1" applyBorder="1" applyAlignment="1">
      <alignment horizontal="center"/>
      <protection/>
    </xf>
    <xf numFmtId="0" fontId="10" fillId="3" borderId="25" xfId="21" applyFont="1" applyFill="1" applyBorder="1" applyAlignment="1" applyProtection="1">
      <alignment horizontal="left"/>
      <protection locked="0"/>
    </xf>
    <xf numFmtId="0" fontId="6" fillId="0" borderId="32" xfId="21" applyFont="1" applyBorder="1">
      <alignment/>
      <protection/>
    </xf>
    <xf numFmtId="166" fontId="6" fillId="0" borderId="33" xfId="22" applyFont="1" applyBorder="1"/>
    <xf numFmtId="166" fontId="6" fillId="0" borderId="28" xfId="22" applyFont="1" applyBorder="1" applyProtection="1">
      <protection locked="0"/>
    </xf>
    <xf numFmtId="166" fontId="6" fillId="0" borderId="34" xfId="22" applyFont="1" applyBorder="1" applyProtection="1">
      <protection locked="0"/>
    </xf>
    <xf numFmtId="166" fontId="7" fillId="0" borderId="27" xfId="22" applyFont="1" applyBorder="1" applyProtection="1">
      <protection locked="0"/>
    </xf>
    <xf numFmtId="166" fontId="7" fillId="4" borderId="35" xfId="22" applyFont="1" applyFill="1" applyBorder="1" applyProtection="1">
      <protection/>
    </xf>
    <xf numFmtId="0" fontId="6" fillId="0" borderId="36" xfId="21" applyFont="1" applyBorder="1" applyAlignment="1" applyProtection="1">
      <alignment horizontal="center"/>
      <protection locked="0"/>
    </xf>
    <xf numFmtId="166" fontId="6" fillId="0" borderId="25" xfId="22" applyFont="1" applyBorder="1" applyProtection="1">
      <protection/>
    </xf>
    <xf numFmtId="0" fontId="6" fillId="0" borderId="31" xfId="21" applyFont="1" applyBorder="1" applyProtection="1">
      <alignment/>
      <protection locked="0"/>
    </xf>
    <xf numFmtId="0" fontId="7" fillId="0" borderId="28" xfId="21" applyFont="1" applyBorder="1" applyProtection="1">
      <alignment/>
      <protection locked="0"/>
    </xf>
    <xf numFmtId="166" fontId="5" fillId="0" borderId="27" xfId="22" applyFont="1" applyFill="1" applyBorder="1" applyAlignment="1">
      <alignment horizontal="right"/>
    </xf>
    <xf numFmtId="0" fontId="12" fillId="0" borderId="8" xfId="21" applyFont="1" applyBorder="1">
      <alignment/>
      <protection/>
    </xf>
    <xf numFmtId="0" fontId="13" fillId="0" borderId="8" xfId="21" applyFont="1" applyBorder="1">
      <alignment/>
      <protection/>
    </xf>
    <xf numFmtId="166" fontId="6" fillId="0" borderId="28" xfId="22" applyFont="1" applyBorder="1"/>
    <xf numFmtId="0" fontId="7" fillId="3" borderId="0" xfId="21" applyFont="1" applyFill="1" applyAlignment="1">
      <alignment horizontal="center"/>
      <protection/>
    </xf>
    <xf numFmtId="166" fontId="7" fillId="0" borderId="25" xfId="22" applyFont="1" applyBorder="1" applyProtection="1">
      <protection/>
    </xf>
    <xf numFmtId="0" fontId="7" fillId="3" borderId="0" xfId="21" applyFont="1" applyFill="1" applyAlignment="1">
      <alignment wrapText="1"/>
      <protection/>
    </xf>
    <xf numFmtId="1" fontId="15" fillId="0" borderId="6" xfId="20" applyNumberFormat="1" applyFont="1" applyBorder="1" applyAlignment="1">
      <alignment horizontal="left"/>
    </xf>
    <xf numFmtId="0" fontId="23" fillId="0" borderId="0" xfId="0" applyFont="1"/>
    <xf numFmtId="49" fontId="10" fillId="3" borderId="6" xfId="21" applyNumberFormat="1" applyFont="1" applyFill="1" applyBorder="1" applyAlignment="1" applyProtection="1">
      <alignment horizontal="left"/>
      <protection locked="0"/>
    </xf>
    <xf numFmtId="0" fontId="8" fillId="3" borderId="0" xfId="21" applyFont="1" applyFill="1" applyAlignment="1">
      <alignment horizontal="right"/>
      <protection/>
    </xf>
    <xf numFmtId="167" fontId="6" fillId="0" borderId="6" xfId="22" applyNumberFormat="1" applyFont="1" applyBorder="1" applyProtection="1">
      <protection locked="0"/>
    </xf>
    <xf numFmtId="167" fontId="7" fillId="0" borderId="15" xfId="22" applyNumberFormat="1" applyFont="1" applyBorder="1" applyProtection="1">
      <protection/>
    </xf>
    <xf numFmtId="167" fontId="7" fillId="4" borderId="12" xfId="22" applyNumberFormat="1" applyFont="1" applyFill="1" applyBorder="1" applyProtection="1">
      <protection/>
    </xf>
    <xf numFmtId="167" fontId="6" fillId="0" borderId="20" xfId="21" applyNumberFormat="1" applyFont="1" applyBorder="1" applyAlignment="1" applyProtection="1">
      <alignment horizontal="center"/>
      <protection locked="0"/>
    </xf>
    <xf numFmtId="167" fontId="6" fillId="0" borderId="6" xfId="22" applyNumberFormat="1" applyFont="1" applyBorder="1"/>
    <xf numFmtId="167" fontId="7" fillId="4" borderId="6" xfId="22" applyNumberFormat="1" applyFont="1" applyFill="1" applyBorder="1" applyAlignment="1">
      <alignment horizontal="center"/>
    </xf>
    <xf numFmtId="167" fontId="6" fillId="0" borderId="6" xfId="21" applyNumberFormat="1" applyFont="1" applyBorder="1" applyProtection="1">
      <alignment/>
      <protection locked="0"/>
    </xf>
    <xf numFmtId="167" fontId="6" fillId="0" borderId="15" xfId="22" applyNumberFormat="1" applyFont="1" applyBorder="1" applyProtection="1">
      <protection/>
    </xf>
    <xf numFmtId="1" fontId="24" fillId="0" borderId="6" xfId="20" applyNumberFormat="1" applyFont="1" applyBorder="1" applyAlignment="1">
      <alignment horizontal="left"/>
    </xf>
    <xf numFmtId="0" fontId="24" fillId="0" borderId="6" xfId="0" applyFont="1" applyBorder="1"/>
    <xf numFmtId="0" fontId="0" fillId="0" borderId="6" xfId="0" applyBorder="1"/>
    <xf numFmtId="168" fontId="6" fillId="0" borderId="6" xfId="23" applyNumberFormat="1" applyFont="1" applyBorder="1" applyProtection="1">
      <protection locked="0"/>
    </xf>
    <xf numFmtId="168" fontId="7" fillId="0" borderId="15" xfId="23" applyNumberFormat="1" applyFont="1" applyBorder="1" applyProtection="1">
      <protection/>
    </xf>
    <xf numFmtId="168" fontId="7" fillId="4" borderId="12" xfId="23" applyNumberFormat="1" applyFont="1" applyFill="1" applyBorder="1" applyProtection="1">
      <protection/>
    </xf>
    <xf numFmtId="168" fontId="6" fillId="0" borderId="20" xfId="23" applyNumberFormat="1" applyFont="1" applyBorder="1" applyAlignment="1" applyProtection="1">
      <alignment horizontal="center"/>
      <protection locked="0"/>
    </xf>
    <xf numFmtId="168" fontId="6" fillId="0" borderId="6" xfId="23" applyNumberFormat="1" applyFont="1" applyBorder="1"/>
    <xf numFmtId="168" fontId="7" fillId="4" borderId="6" xfId="23" applyNumberFormat="1" applyFont="1" applyFill="1" applyBorder="1" applyAlignment="1">
      <alignment horizontal="center"/>
    </xf>
    <xf numFmtId="168" fontId="6" fillId="0" borderId="15" xfId="23" applyNumberFormat="1" applyFont="1" applyBorder="1" applyProtection="1">
      <protection/>
    </xf>
    <xf numFmtId="0" fontId="25" fillId="0" borderId="9" xfId="21" applyFont="1" applyBorder="1">
      <alignment/>
      <protection/>
    </xf>
    <xf numFmtId="0" fontId="6" fillId="0" borderId="8" xfId="21" applyFont="1" applyBorder="1" applyAlignment="1">
      <alignment horizontal="left"/>
      <protection/>
    </xf>
    <xf numFmtId="0" fontId="6" fillId="0" borderId="8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horizontal="center" vertical="center"/>
      <protection/>
    </xf>
    <xf numFmtId="0" fontId="7" fillId="0" borderId="8" xfId="21" applyFont="1" applyBorder="1" applyAlignment="1" applyProtection="1">
      <alignment horizontal="center"/>
      <protection locked="0"/>
    </xf>
    <xf numFmtId="0" fontId="6" fillId="0" borderId="0" xfId="21" applyFont="1" applyAlignment="1">
      <alignment horizontal="left"/>
      <protection/>
    </xf>
    <xf numFmtId="0" fontId="6" fillId="0" borderId="27" xfId="21" applyFont="1" applyBorder="1" applyAlignment="1">
      <alignment horizontal="center"/>
      <protection/>
    </xf>
    <xf numFmtId="0" fontId="7" fillId="3" borderId="26" xfId="21" applyFont="1" applyFill="1" applyBorder="1" applyAlignment="1">
      <alignment horizontal="center"/>
      <protection/>
    </xf>
    <xf numFmtId="0" fontId="7" fillId="3" borderId="0" xfId="21" applyFont="1" applyFill="1" applyAlignment="1">
      <alignment horizontal="center"/>
      <protection/>
    </xf>
    <xf numFmtId="0" fontId="7" fillId="3" borderId="27" xfId="21" applyFont="1" applyFill="1" applyBorder="1" applyAlignment="1">
      <alignment horizontal="center"/>
      <protection/>
    </xf>
    <xf numFmtId="0" fontId="6" fillId="0" borderId="23" xfId="21" applyFont="1" applyBorder="1" applyAlignment="1">
      <alignment horizontal="center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8" fillId="3" borderId="26" xfId="21" applyFont="1" applyFill="1" applyBorder="1" applyAlignment="1">
      <alignment horizontal="center"/>
      <protection/>
    </xf>
    <xf numFmtId="0" fontId="8" fillId="3" borderId="0" xfId="21" applyFont="1" applyFill="1" applyAlignment="1">
      <alignment horizontal="center"/>
      <protection/>
    </xf>
    <xf numFmtId="0" fontId="8" fillId="3" borderId="27" xfId="21" applyFont="1" applyFill="1" applyBorder="1" applyAlignment="1">
      <alignment horizontal="center"/>
      <protection/>
    </xf>
    <xf numFmtId="0" fontId="7" fillId="3" borderId="26" xfId="21" applyFont="1" applyFill="1" applyBorder="1" applyAlignment="1">
      <alignment horizontal="center" vertical="center"/>
      <protection/>
    </xf>
    <xf numFmtId="0" fontId="7" fillId="3" borderId="0" xfId="21" applyFont="1" applyFill="1" applyAlignment="1">
      <alignment horizontal="center" vertical="center"/>
      <protection/>
    </xf>
    <xf numFmtId="0" fontId="7" fillId="3" borderId="27" xfId="21" applyFont="1" applyFill="1" applyBorder="1" applyAlignment="1">
      <alignment horizontal="center" vertical="center"/>
      <protection/>
    </xf>
    <xf numFmtId="0" fontId="7" fillId="3" borderId="5" xfId="21" applyFont="1" applyFill="1" applyBorder="1" applyAlignment="1">
      <alignment horizontal="center"/>
      <protection/>
    </xf>
    <xf numFmtId="0" fontId="7" fillId="3" borderId="6" xfId="21" applyFont="1" applyFill="1" applyBorder="1" applyAlignment="1">
      <alignment horizontal="center"/>
      <protection/>
    </xf>
    <xf numFmtId="0" fontId="8" fillId="3" borderId="5" xfId="21" applyFont="1" applyFill="1" applyBorder="1" applyAlignment="1">
      <alignment horizontal="center"/>
      <protection/>
    </xf>
    <xf numFmtId="0" fontId="8" fillId="3" borderId="6" xfId="21" applyFont="1" applyFill="1" applyBorder="1" applyAlignment="1">
      <alignment horizontal="center"/>
      <protection/>
    </xf>
    <xf numFmtId="0" fontId="9" fillId="3" borderId="0" xfId="21" applyFont="1" applyFill="1" applyAlignment="1">
      <alignment horizontal="center"/>
      <protection/>
    </xf>
    <xf numFmtId="0" fontId="6" fillId="0" borderId="14" xfId="21" applyFont="1" applyBorder="1" applyAlignment="1">
      <alignment horizontal="left"/>
      <protection/>
    </xf>
    <xf numFmtId="0" fontId="6" fillId="0" borderId="14" xfId="21" applyFont="1" applyBorder="1" applyAlignment="1">
      <alignment horizontal="center"/>
      <protection/>
    </xf>
    <xf numFmtId="0" fontId="6" fillId="0" borderId="21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3" fillId="0" borderId="37" xfId="0" applyFont="1" applyBorder="1" applyAlignment="1" applyProtection="1">
      <alignment horizontal="left" vertical="top" readingOrder="1"/>
      <protection locked="0"/>
    </xf>
    <xf numFmtId="0" fontId="3" fillId="0" borderId="0" xfId="0" applyFont="1" applyAlignment="1" applyProtection="1">
      <alignment horizontal="left" vertical="top" readingOrder="1"/>
      <protection locked="0"/>
    </xf>
    <xf numFmtId="0" fontId="6" fillId="0" borderId="38" xfId="21" applyFont="1" applyBorder="1" applyAlignment="1">
      <alignment horizontal="center"/>
      <protection/>
    </xf>
    <xf numFmtId="0" fontId="14" fillId="3" borderId="5" xfId="21" applyFont="1" applyFill="1" applyBorder="1" applyAlignment="1">
      <alignment horizontal="center"/>
      <protection/>
    </xf>
    <xf numFmtId="0" fontId="14" fillId="3" borderId="0" xfId="21" applyFont="1" applyFill="1" applyAlignment="1">
      <alignment horizontal="center"/>
      <protection/>
    </xf>
    <xf numFmtId="0" fontId="14" fillId="3" borderId="6" xfId="21" applyFont="1" applyFill="1" applyBorder="1" applyAlignment="1">
      <alignment horizontal="center"/>
      <protection/>
    </xf>
    <xf numFmtId="0" fontId="7" fillId="0" borderId="22" xfId="21" applyFont="1" applyBorder="1" applyAlignment="1" applyProtection="1">
      <alignment horizontal="center"/>
      <protection locked="0"/>
    </xf>
    <xf numFmtId="0" fontId="7" fillId="0" borderId="0" xfId="21" applyFont="1" applyAlignment="1" applyProtection="1">
      <alignment horizontal="center"/>
      <protection locked="0"/>
    </xf>
    <xf numFmtId="0" fontId="8" fillId="3" borderId="0" xfId="21" applyFont="1" applyFill="1" applyAlignment="1">
      <alignment horizontal="left" wrapText="1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0" borderId="0" xfId="21" applyFont="1" applyAlignment="1" applyProtection="1">
      <alignment horizontal="left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Comma 2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39</xdr:row>
      <xdr:rowOff>95250</xdr:rowOff>
    </xdr:from>
    <xdr:to>
      <xdr:col>6</xdr:col>
      <xdr:colOff>1190625</xdr:colOff>
      <xdr:row>44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11087100"/>
          <a:ext cx="14859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16</xdr:row>
      <xdr:rowOff>0</xdr:rowOff>
    </xdr:from>
    <xdr:to>
      <xdr:col>7</xdr:col>
      <xdr:colOff>561975</xdr:colOff>
      <xdr:row>21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2867025"/>
          <a:ext cx="17430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285</xdr:row>
      <xdr:rowOff>19050</xdr:rowOff>
    </xdr:from>
    <xdr:to>
      <xdr:col>7</xdr:col>
      <xdr:colOff>447675</xdr:colOff>
      <xdr:row>291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9525" y="64160400"/>
          <a:ext cx="17907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13</xdr:row>
      <xdr:rowOff>171450</xdr:rowOff>
    </xdr:from>
    <xdr:to>
      <xdr:col>7</xdr:col>
      <xdr:colOff>19050</xdr:colOff>
      <xdr:row>20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7575" y="2457450"/>
          <a:ext cx="1724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189</xdr:row>
      <xdr:rowOff>114300</xdr:rowOff>
    </xdr:from>
    <xdr:to>
      <xdr:col>7</xdr:col>
      <xdr:colOff>247650</xdr:colOff>
      <xdr:row>195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6249352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19</xdr:row>
      <xdr:rowOff>76200</xdr:rowOff>
    </xdr:from>
    <xdr:to>
      <xdr:col>7</xdr:col>
      <xdr:colOff>95250</xdr:colOff>
      <xdr:row>24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5343525"/>
          <a:ext cx="12763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47625</xdr:rowOff>
    </xdr:from>
    <xdr:to>
      <xdr:col>7</xdr:col>
      <xdr:colOff>733425</xdr:colOff>
      <xdr:row>28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591175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21</xdr:row>
      <xdr:rowOff>9525</xdr:rowOff>
    </xdr:from>
    <xdr:to>
      <xdr:col>7</xdr:col>
      <xdr:colOff>457200</xdr:colOff>
      <xdr:row>27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238625"/>
          <a:ext cx="165735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16</xdr:row>
      <xdr:rowOff>9525</xdr:rowOff>
    </xdr:from>
    <xdr:to>
      <xdr:col>7</xdr:col>
      <xdr:colOff>457200</xdr:colOff>
      <xdr:row>22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886075"/>
          <a:ext cx="165735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17</xdr:row>
      <xdr:rowOff>47625</xdr:rowOff>
    </xdr:from>
    <xdr:to>
      <xdr:col>7</xdr:col>
      <xdr:colOff>733425</xdr:colOff>
      <xdr:row>23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3105150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398</xdr:row>
      <xdr:rowOff>19050</xdr:rowOff>
    </xdr:from>
    <xdr:to>
      <xdr:col>7</xdr:col>
      <xdr:colOff>238125</xdr:colOff>
      <xdr:row>403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87039450"/>
          <a:ext cx="1438275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19</xdr:row>
      <xdr:rowOff>104775</xdr:rowOff>
    </xdr:from>
    <xdr:to>
      <xdr:col>7</xdr:col>
      <xdr:colOff>285750</xdr:colOff>
      <xdr:row>24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210175"/>
          <a:ext cx="14859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21</xdr:row>
      <xdr:rowOff>47625</xdr:rowOff>
    </xdr:from>
    <xdr:to>
      <xdr:col>7</xdr:col>
      <xdr:colOff>247650</xdr:colOff>
      <xdr:row>26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76650" y="4457700"/>
          <a:ext cx="17335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16</xdr:row>
      <xdr:rowOff>66675</xdr:rowOff>
    </xdr:from>
    <xdr:to>
      <xdr:col>7</xdr:col>
      <xdr:colOff>95250</xdr:colOff>
      <xdr:row>22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2933700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16</xdr:row>
      <xdr:rowOff>47625</xdr:rowOff>
    </xdr:from>
    <xdr:to>
      <xdr:col>7</xdr:col>
      <xdr:colOff>66675</xdr:colOff>
      <xdr:row>19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914650"/>
          <a:ext cx="1581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64</xdr:row>
      <xdr:rowOff>47625</xdr:rowOff>
    </xdr:from>
    <xdr:to>
      <xdr:col>7</xdr:col>
      <xdr:colOff>247650</xdr:colOff>
      <xdr:row>69</xdr:row>
      <xdr:rowOff>180975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76650" y="22926675"/>
          <a:ext cx="1733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15</xdr:row>
      <xdr:rowOff>66675</xdr:rowOff>
    </xdr:from>
    <xdr:to>
      <xdr:col>7</xdr:col>
      <xdr:colOff>514350</xdr:colOff>
      <xdr:row>20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81475" y="2743200"/>
          <a:ext cx="1495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17</xdr:row>
      <xdr:rowOff>0</xdr:rowOff>
    </xdr:from>
    <xdr:to>
      <xdr:col>7</xdr:col>
      <xdr:colOff>561975</xdr:colOff>
      <xdr:row>23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305752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4"/>
  <sheetViews>
    <sheetView workbookViewId="0" topLeftCell="A34">
      <selection activeCell="K93" sqref="K9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4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20" t="s">
        <v>0</v>
      </c>
      <c r="C2" s="221"/>
      <c r="D2" s="221"/>
      <c r="E2" s="221"/>
      <c r="F2" s="221"/>
      <c r="G2" s="221"/>
      <c r="H2" s="221"/>
      <c r="I2" s="221"/>
    </row>
    <row r="3" ht="15" customHeight="1" hidden="1"/>
    <row r="4" spans="2:9" ht="16.5" customHeight="1">
      <c r="B4" s="222" t="s">
        <v>449</v>
      </c>
      <c r="C4" s="221"/>
      <c r="D4" s="221"/>
      <c r="E4" s="221"/>
      <c r="F4" s="221"/>
      <c r="G4" s="221"/>
      <c r="H4" s="221"/>
      <c r="I4" s="221"/>
    </row>
    <row r="5" ht="0.95" customHeight="1"/>
    <row r="6" ht="2.1" customHeight="1"/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431831692.63</v>
      </c>
      <c r="H8" s="5">
        <v>430234876.76</v>
      </c>
      <c r="I8" s="5">
        <v>1596815.87</v>
      </c>
    </row>
    <row r="9" spans="2:9" ht="25.5">
      <c r="B9" s="3">
        <v>45323</v>
      </c>
      <c r="C9" s="4">
        <v>80368</v>
      </c>
      <c r="D9" s="4" t="s">
        <v>317</v>
      </c>
      <c r="E9" s="4" t="s">
        <v>450</v>
      </c>
      <c r="G9" s="5">
        <v>5000</v>
      </c>
      <c r="H9" s="5">
        <v>0</v>
      </c>
      <c r="I9" s="5">
        <v>1601815.87</v>
      </c>
    </row>
    <row r="10" spans="2:9" ht="25.5">
      <c r="B10" s="3">
        <v>45323</v>
      </c>
      <c r="C10" s="4">
        <v>80404</v>
      </c>
      <c r="D10" s="4" t="s">
        <v>317</v>
      </c>
      <c r="E10" s="4" t="s">
        <v>451</v>
      </c>
      <c r="G10" s="5">
        <v>750000</v>
      </c>
      <c r="H10" s="5">
        <v>0</v>
      </c>
      <c r="I10" s="5">
        <v>2351815.87</v>
      </c>
    </row>
    <row r="11" spans="2:9" ht="25.5">
      <c r="B11" s="3">
        <v>45324</v>
      </c>
      <c r="C11" s="4">
        <v>80539</v>
      </c>
      <c r="D11" s="4" t="s">
        <v>317</v>
      </c>
      <c r="E11" s="4" t="s">
        <v>452</v>
      </c>
      <c r="G11" s="5">
        <v>50000</v>
      </c>
      <c r="H11" s="5">
        <v>0</v>
      </c>
      <c r="I11" s="5">
        <v>2401815.87</v>
      </c>
    </row>
    <row r="12" spans="2:9" ht="25.5">
      <c r="B12" s="3">
        <v>45324</v>
      </c>
      <c r="C12" s="4">
        <v>80542</v>
      </c>
      <c r="D12" s="4" t="s">
        <v>317</v>
      </c>
      <c r="E12" s="4" t="s">
        <v>453</v>
      </c>
      <c r="G12" s="5">
        <v>5000</v>
      </c>
      <c r="H12" s="5">
        <v>0</v>
      </c>
      <c r="I12" s="5">
        <v>2406815.87</v>
      </c>
    </row>
    <row r="13" spans="2:9" ht="25.5">
      <c r="B13" s="3">
        <v>45324</v>
      </c>
      <c r="C13" s="4">
        <v>80543</v>
      </c>
      <c r="D13" s="4" t="s">
        <v>317</v>
      </c>
      <c r="E13" s="4" t="s">
        <v>454</v>
      </c>
      <c r="G13" s="5">
        <v>5000</v>
      </c>
      <c r="H13" s="5">
        <v>0</v>
      </c>
      <c r="I13" s="5">
        <v>2411815.87</v>
      </c>
    </row>
    <row r="14" spans="2:9" ht="25.5">
      <c r="B14" s="3">
        <v>45324</v>
      </c>
      <c r="C14" s="4">
        <v>80545</v>
      </c>
      <c r="D14" s="4" t="s">
        <v>317</v>
      </c>
      <c r="E14" s="4" t="s">
        <v>455</v>
      </c>
      <c r="G14" s="5">
        <v>50000</v>
      </c>
      <c r="H14" s="5">
        <v>0</v>
      </c>
      <c r="I14" s="5">
        <v>2461815.87</v>
      </c>
    </row>
    <row r="15" spans="2:9" ht="38.25">
      <c r="B15" s="3">
        <v>45324</v>
      </c>
      <c r="C15" s="4">
        <v>80546</v>
      </c>
      <c r="D15" s="4" t="s">
        <v>317</v>
      </c>
      <c r="E15" s="4" t="s">
        <v>456</v>
      </c>
      <c r="G15" s="5">
        <v>0</v>
      </c>
      <c r="H15" s="5">
        <v>0</v>
      </c>
      <c r="I15" s="5">
        <v>2461815.87</v>
      </c>
    </row>
    <row r="16" spans="2:9" ht="25.5">
      <c r="B16" s="3">
        <v>45329</v>
      </c>
      <c r="C16" s="4">
        <v>80628</v>
      </c>
      <c r="D16" s="4" t="s">
        <v>317</v>
      </c>
      <c r="E16" s="4" t="s">
        <v>457</v>
      </c>
      <c r="G16" s="5">
        <v>440000</v>
      </c>
      <c r="H16" s="5">
        <v>0</v>
      </c>
      <c r="I16" s="5">
        <v>2901815.87</v>
      </c>
    </row>
    <row r="17" spans="2:9" ht="25.5">
      <c r="B17" s="3">
        <v>45329</v>
      </c>
      <c r="C17" s="4">
        <v>80630</v>
      </c>
      <c r="D17" s="4" t="s">
        <v>317</v>
      </c>
      <c r="E17" s="4" t="s">
        <v>458</v>
      </c>
      <c r="G17" s="5">
        <v>50000</v>
      </c>
      <c r="H17" s="5">
        <v>0</v>
      </c>
      <c r="I17" s="5">
        <v>2951815.87</v>
      </c>
    </row>
    <row r="18" spans="2:9" ht="25.5">
      <c r="B18" s="3">
        <v>45329</v>
      </c>
      <c r="C18" s="4">
        <v>80639</v>
      </c>
      <c r="D18" s="4" t="s">
        <v>317</v>
      </c>
      <c r="E18" s="4" t="s">
        <v>459</v>
      </c>
      <c r="G18" s="5">
        <v>5000</v>
      </c>
      <c r="H18" s="5">
        <v>0</v>
      </c>
      <c r="I18" s="5">
        <v>2956815.87</v>
      </c>
    </row>
    <row r="19" spans="2:9" ht="25.5">
      <c r="B19" s="3">
        <v>45330</v>
      </c>
      <c r="C19" s="4">
        <v>80766</v>
      </c>
      <c r="D19" s="4" t="s">
        <v>317</v>
      </c>
      <c r="E19" s="4" t="s">
        <v>460</v>
      </c>
      <c r="G19" s="5">
        <v>5000</v>
      </c>
      <c r="H19" s="5">
        <v>0</v>
      </c>
      <c r="I19" s="5">
        <v>2961815.87</v>
      </c>
    </row>
    <row r="20" spans="2:9" ht="25.5">
      <c r="B20" s="3">
        <v>45331</v>
      </c>
      <c r="C20" s="4">
        <v>80773</v>
      </c>
      <c r="D20" s="4" t="s">
        <v>317</v>
      </c>
      <c r="E20" s="4" t="s">
        <v>461</v>
      </c>
      <c r="G20" s="5">
        <v>5000</v>
      </c>
      <c r="H20" s="5">
        <v>0</v>
      </c>
      <c r="I20" s="5">
        <v>2966815.87</v>
      </c>
    </row>
    <row r="21" spans="2:9" ht="25.5">
      <c r="B21" s="3">
        <v>45334</v>
      </c>
      <c r="C21" s="4">
        <v>80838</v>
      </c>
      <c r="D21" s="4" t="s">
        <v>462</v>
      </c>
      <c r="E21" s="4" t="s">
        <v>463</v>
      </c>
      <c r="G21" s="5">
        <v>0</v>
      </c>
      <c r="H21" s="5">
        <v>20000</v>
      </c>
      <c r="I21" s="5">
        <v>2946815.87</v>
      </c>
    </row>
    <row r="22" spans="2:9" ht="51">
      <c r="B22" s="3">
        <v>45334</v>
      </c>
      <c r="C22" s="4">
        <v>81838</v>
      </c>
      <c r="D22" s="4" t="s">
        <v>255</v>
      </c>
      <c r="E22" s="4" t="s">
        <v>255</v>
      </c>
      <c r="G22" s="5">
        <v>0</v>
      </c>
      <c r="H22" s="5">
        <v>2109279.14</v>
      </c>
      <c r="I22" s="5">
        <v>837536.73</v>
      </c>
    </row>
    <row r="23" spans="2:9" ht="25.5">
      <c r="B23" s="3">
        <v>45335</v>
      </c>
      <c r="C23" s="4">
        <v>81128</v>
      </c>
      <c r="D23" s="4" t="s">
        <v>317</v>
      </c>
      <c r="E23" s="4" t="s">
        <v>464</v>
      </c>
      <c r="G23" s="5">
        <v>400000</v>
      </c>
      <c r="H23" s="5">
        <v>0</v>
      </c>
      <c r="I23" s="5">
        <v>1237536.73</v>
      </c>
    </row>
    <row r="24" spans="2:9" ht="25.5">
      <c r="B24" s="3">
        <v>45336</v>
      </c>
      <c r="C24" s="4">
        <v>81134</v>
      </c>
      <c r="D24" s="4" t="s">
        <v>317</v>
      </c>
      <c r="E24" s="4" t="s">
        <v>465</v>
      </c>
      <c r="G24" s="5">
        <v>80000</v>
      </c>
      <c r="H24" s="5">
        <v>0</v>
      </c>
      <c r="I24" s="5">
        <v>1317536.73</v>
      </c>
    </row>
    <row r="25" spans="2:9" ht="25.5">
      <c r="B25" s="3">
        <v>45336</v>
      </c>
      <c r="C25" s="4">
        <v>81136</v>
      </c>
      <c r="D25" s="4" t="s">
        <v>317</v>
      </c>
      <c r="E25" s="4" t="s">
        <v>466</v>
      </c>
      <c r="G25" s="5">
        <v>5000</v>
      </c>
      <c r="H25" s="5">
        <v>0</v>
      </c>
      <c r="I25" s="5">
        <v>1322536.73</v>
      </c>
    </row>
    <row r="26" spans="2:9" ht="25.5">
      <c r="B26" s="3">
        <v>45338</v>
      </c>
      <c r="C26" s="4">
        <v>81274</v>
      </c>
      <c r="D26" s="4" t="s">
        <v>317</v>
      </c>
      <c r="E26" s="4" t="s">
        <v>467</v>
      </c>
      <c r="G26" s="5">
        <v>50000</v>
      </c>
      <c r="H26" s="5">
        <v>0</v>
      </c>
      <c r="I26" s="5">
        <v>1372536.73</v>
      </c>
    </row>
    <row r="27" spans="2:9" ht="25.5">
      <c r="B27" s="3">
        <v>45342</v>
      </c>
      <c r="C27" s="4">
        <v>81609</v>
      </c>
      <c r="D27" s="4" t="s">
        <v>317</v>
      </c>
      <c r="E27" s="4" t="s">
        <v>468</v>
      </c>
      <c r="G27" s="5">
        <v>5000</v>
      </c>
      <c r="H27" s="5">
        <v>0</v>
      </c>
      <c r="I27" s="5">
        <v>1377536.73</v>
      </c>
    </row>
    <row r="28" spans="2:9" ht="25.5">
      <c r="B28" s="3">
        <v>45342</v>
      </c>
      <c r="C28" s="4">
        <v>81610</v>
      </c>
      <c r="D28" s="4" t="s">
        <v>317</v>
      </c>
      <c r="E28" s="4" t="s">
        <v>469</v>
      </c>
      <c r="G28" s="5">
        <v>5000</v>
      </c>
      <c r="H28" s="5">
        <v>0</v>
      </c>
      <c r="I28" s="5">
        <v>1382536.73</v>
      </c>
    </row>
    <row r="29" spans="2:9" ht="25.5">
      <c r="B29" s="3">
        <v>45342</v>
      </c>
      <c r="C29" s="4">
        <v>81614</v>
      </c>
      <c r="D29" s="4" t="s">
        <v>317</v>
      </c>
      <c r="E29" s="4" t="s">
        <v>470</v>
      </c>
      <c r="G29" s="5">
        <v>5000</v>
      </c>
      <c r="H29" s="5">
        <v>0</v>
      </c>
      <c r="I29" s="5">
        <v>1387536.73</v>
      </c>
    </row>
    <row r="30" spans="2:9" ht="25.5">
      <c r="B30" s="3">
        <v>45344</v>
      </c>
      <c r="C30" s="4">
        <v>81705</v>
      </c>
      <c r="D30" s="4" t="s">
        <v>317</v>
      </c>
      <c r="E30" s="4" t="s">
        <v>471</v>
      </c>
      <c r="G30" s="5">
        <v>5000</v>
      </c>
      <c r="H30" s="5">
        <v>0</v>
      </c>
      <c r="I30" s="5">
        <v>1392536.73</v>
      </c>
    </row>
    <row r="31" spans="2:9" ht="25.5">
      <c r="B31" s="3">
        <v>45344</v>
      </c>
      <c r="C31" s="4">
        <v>81707</v>
      </c>
      <c r="D31" s="4" t="s">
        <v>317</v>
      </c>
      <c r="E31" s="4" t="s">
        <v>472</v>
      </c>
      <c r="G31" s="5">
        <v>20000</v>
      </c>
      <c r="H31" s="5">
        <v>0</v>
      </c>
      <c r="I31" s="5">
        <v>1412536.73</v>
      </c>
    </row>
    <row r="32" spans="2:9" ht="25.5">
      <c r="B32" s="3">
        <v>45350</v>
      </c>
      <c r="C32" s="4">
        <v>82099</v>
      </c>
      <c r="D32" s="4" t="s">
        <v>317</v>
      </c>
      <c r="E32" s="4" t="s">
        <v>473</v>
      </c>
      <c r="G32" s="5">
        <v>5000</v>
      </c>
      <c r="H32" s="5">
        <v>0</v>
      </c>
      <c r="I32" s="5">
        <v>1417536.73</v>
      </c>
    </row>
    <row r="33" spans="2:9" ht="38.25">
      <c r="B33" s="3">
        <v>45351</v>
      </c>
      <c r="C33" s="4">
        <v>82195</v>
      </c>
      <c r="D33" s="4" t="s">
        <v>10</v>
      </c>
      <c r="E33" s="4" t="s">
        <v>474</v>
      </c>
      <c r="G33" s="5">
        <v>0</v>
      </c>
      <c r="H33" s="5">
        <v>3438.92</v>
      </c>
      <c r="I33" s="5">
        <v>1414097.81</v>
      </c>
    </row>
    <row r="34" spans="7:8" ht="21.75" customHeight="1">
      <c r="G34" s="94">
        <f>SUM(G9:G33)</f>
        <v>1950000</v>
      </c>
      <c r="H34" s="94">
        <f>SUM(H9:H33)</f>
        <v>2132718.06</v>
      </c>
    </row>
    <row r="35" spans="6:9" ht="18" customHeight="1">
      <c r="F35" s="223" t="s">
        <v>475</v>
      </c>
      <c r="G35" s="221"/>
      <c r="H35" s="221"/>
      <c r="I35" s="221"/>
    </row>
    <row r="36" ht="0.95" customHeight="1"/>
    <row r="37" spans="6:9" ht="18" customHeight="1">
      <c r="F37" s="223" t="s">
        <v>476</v>
      </c>
      <c r="G37" s="221"/>
      <c r="H37" s="221"/>
      <c r="I37" s="221"/>
    </row>
    <row r="38" spans="6:9" ht="18" customHeight="1">
      <c r="F38" s="223" t="s">
        <v>477</v>
      </c>
      <c r="G38" s="221"/>
      <c r="H38" s="221"/>
      <c r="I38" s="221"/>
    </row>
    <row r="39" ht="20.1" customHeight="1"/>
    <row r="40" spans="2:11" ht="15.75">
      <c r="B40" s="133"/>
      <c r="C40" s="134"/>
      <c r="D40" s="135"/>
      <c r="E40" s="135"/>
      <c r="F40" s="135"/>
      <c r="G40" s="135"/>
      <c r="H40" s="135"/>
      <c r="I40" s="135"/>
      <c r="J40" s="135"/>
      <c r="K40" s="136"/>
    </row>
    <row r="41" spans="2:11" ht="15.75">
      <c r="B41" s="137"/>
      <c r="C41" s="11"/>
      <c r="D41" s="11"/>
      <c r="E41" s="11"/>
      <c r="F41" s="11"/>
      <c r="G41" s="11"/>
      <c r="H41" s="11"/>
      <c r="I41" s="11"/>
      <c r="J41" s="11"/>
      <c r="K41" s="138"/>
    </row>
    <row r="42" spans="2:11" ht="15.75">
      <c r="B42" s="137"/>
      <c r="C42" s="11"/>
      <c r="D42" s="11"/>
      <c r="E42" s="11"/>
      <c r="F42" s="11"/>
      <c r="G42" s="11"/>
      <c r="H42" s="11"/>
      <c r="I42" s="11"/>
      <c r="J42" s="11"/>
      <c r="K42" s="138"/>
    </row>
    <row r="43" spans="2:11" ht="15.75">
      <c r="B43" s="137"/>
      <c r="C43" s="11"/>
      <c r="D43" s="11"/>
      <c r="E43" s="11"/>
      <c r="F43" s="11"/>
      <c r="G43" s="11"/>
      <c r="H43" s="11"/>
      <c r="I43" s="11"/>
      <c r="J43" s="11"/>
      <c r="K43" s="138"/>
    </row>
    <row r="44" spans="2:11" ht="15.75">
      <c r="B44" s="137"/>
      <c r="C44" s="11"/>
      <c r="D44" s="11"/>
      <c r="E44" s="11"/>
      <c r="F44" s="11"/>
      <c r="G44" s="11"/>
      <c r="H44" s="11"/>
      <c r="I44" s="11"/>
      <c r="J44" s="11"/>
      <c r="K44" s="138"/>
    </row>
    <row r="45" spans="2:11" ht="15.75">
      <c r="B45" s="137"/>
      <c r="C45" s="11"/>
      <c r="D45" s="11"/>
      <c r="E45" s="11"/>
      <c r="F45" s="11"/>
      <c r="G45" s="11"/>
      <c r="H45" s="11"/>
      <c r="I45" s="11"/>
      <c r="J45" s="11"/>
      <c r="K45" s="138"/>
    </row>
    <row r="46" spans="2:11" ht="15.75">
      <c r="B46" s="216" t="s">
        <v>215</v>
      </c>
      <c r="C46" s="217"/>
      <c r="D46" s="217"/>
      <c r="E46" s="217"/>
      <c r="F46" s="217"/>
      <c r="G46" s="217"/>
      <c r="H46" s="217"/>
      <c r="I46" s="217"/>
      <c r="J46" s="217"/>
      <c r="K46" s="218"/>
    </row>
    <row r="47" spans="2:11" ht="15">
      <c r="B47" s="224" t="s">
        <v>704</v>
      </c>
      <c r="C47" s="225"/>
      <c r="D47" s="225"/>
      <c r="E47" s="225"/>
      <c r="F47" s="225"/>
      <c r="G47" s="225"/>
      <c r="H47" s="225"/>
      <c r="I47" s="225"/>
      <c r="J47" s="225"/>
      <c r="K47" s="226"/>
    </row>
    <row r="48" spans="2:11" ht="15.75">
      <c r="B48" s="227" t="s">
        <v>705</v>
      </c>
      <c r="C48" s="228"/>
      <c r="D48" s="228"/>
      <c r="E48" s="228"/>
      <c r="F48" s="228"/>
      <c r="G48" s="228"/>
      <c r="H48" s="228"/>
      <c r="I48" s="228"/>
      <c r="J48" s="228"/>
      <c r="K48" s="229"/>
    </row>
    <row r="49" spans="2:11" ht="15.75">
      <c r="B49" s="139"/>
      <c r="C49" s="17"/>
      <c r="D49" s="17"/>
      <c r="E49" s="17"/>
      <c r="F49" s="17"/>
      <c r="G49" s="17"/>
      <c r="H49" s="17"/>
      <c r="I49" s="17"/>
      <c r="J49" s="17"/>
      <c r="K49" s="140"/>
    </row>
    <row r="50" spans="2:11" ht="15.75">
      <c r="B50" s="137"/>
      <c r="C50" s="19" t="s">
        <v>218</v>
      </c>
      <c r="D50" s="19"/>
      <c r="E50" s="19"/>
      <c r="F50" s="19"/>
      <c r="G50" s="19"/>
      <c r="H50" s="19"/>
      <c r="I50" s="19"/>
      <c r="J50" s="19"/>
      <c r="K50" s="141"/>
    </row>
    <row r="51" spans="2:11" ht="15.75">
      <c r="B51" s="137"/>
      <c r="C51" s="21" t="s">
        <v>706</v>
      </c>
      <c r="D51" s="21"/>
      <c r="E51" s="22"/>
      <c r="F51" s="22"/>
      <c r="G51" s="22"/>
      <c r="H51" s="22"/>
      <c r="I51" s="21" t="s">
        <v>220</v>
      </c>
      <c r="J51" s="21"/>
      <c r="K51" s="142" t="s">
        <v>707</v>
      </c>
    </row>
    <row r="52" spans="2:11" ht="15.75">
      <c r="B52" s="137"/>
      <c r="C52" s="24" t="s">
        <v>222</v>
      </c>
      <c r="D52" s="25" t="s">
        <v>223</v>
      </c>
      <c r="E52" s="26"/>
      <c r="F52" s="27"/>
      <c r="G52" s="28"/>
      <c r="H52" s="24"/>
      <c r="I52" s="24"/>
      <c r="J52" s="27"/>
      <c r="K52" s="143"/>
    </row>
    <row r="53" spans="2:11" ht="15.75">
      <c r="B53" s="137"/>
      <c r="C53" s="24" t="s">
        <v>224</v>
      </c>
      <c r="D53" s="30"/>
      <c r="E53" s="31"/>
      <c r="F53" s="27"/>
      <c r="G53" s="32"/>
      <c r="H53" s="24" t="s">
        <v>708</v>
      </c>
      <c r="I53" s="24"/>
      <c r="J53" s="27"/>
      <c r="K53" s="143"/>
    </row>
    <row r="54" spans="2:11" ht="16.5" thickBot="1">
      <c r="B54" s="144"/>
      <c r="C54" s="34"/>
      <c r="D54" s="35"/>
      <c r="E54" s="36"/>
      <c r="F54" s="37"/>
      <c r="G54" s="38"/>
      <c r="H54" s="34"/>
      <c r="I54" s="34"/>
      <c r="J54" s="37"/>
      <c r="K54" s="145"/>
    </row>
    <row r="55" spans="2:11" ht="16.5" thickTop="1">
      <c r="B55" s="146"/>
      <c r="C55" s="41"/>
      <c r="D55" s="41"/>
      <c r="E55" s="41"/>
      <c r="F55" s="41"/>
      <c r="G55" s="41"/>
      <c r="H55" s="41"/>
      <c r="I55" s="41"/>
      <c r="J55" s="41"/>
      <c r="K55" s="147"/>
    </row>
    <row r="56" spans="2:11" ht="15.75">
      <c r="B56" s="146"/>
      <c r="C56" s="41"/>
      <c r="D56" s="41"/>
      <c r="E56" s="41"/>
      <c r="F56" s="41"/>
      <c r="G56" s="41"/>
      <c r="H56" s="41"/>
      <c r="I56" s="41"/>
      <c r="J56" s="41"/>
      <c r="K56" s="148" t="s">
        <v>226</v>
      </c>
    </row>
    <row r="57" spans="2:11" ht="15.75">
      <c r="B57" s="146"/>
      <c r="C57" s="44" t="s">
        <v>227</v>
      </c>
      <c r="D57" s="44"/>
      <c r="E57" s="44"/>
      <c r="F57" s="44"/>
      <c r="G57" s="44"/>
      <c r="H57" s="211"/>
      <c r="I57" s="211"/>
      <c r="J57" s="211"/>
      <c r="K57" s="149">
        <v>1596815.87</v>
      </c>
    </row>
    <row r="58" spans="2:11" ht="15.75">
      <c r="B58" s="146"/>
      <c r="C58" s="41"/>
      <c r="D58" s="41"/>
      <c r="E58" s="41"/>
      <c r="F58" s="41"/>
      <c r="G58" s="41"/>
      <c r="H58" s="41"/>
      <c r="I58" s="41"/>
      <c r="J58" s="41"/>
      <c r="K58" s="149"/>
    </row>
    <row r="59" spans="2:11" ht="15.75">
      <c r="B59" s="146"/>
      <c r="C59" s="47" t="s">
        <v>228</v>
      </c>
      <c r="D59" s="47"/>
      <c r="E59" s="47"/>
      <c r="F59" s="47"/>
      <c r="G59" s="47"/>
      <c r="H59" s="41"/>
      <c r="I59" s="41"/>
      <c r="J59" s="41"/>
      <c r="K59" s="149"/>
    </row>
    <row r="60" spans="2:11" ht="15.75">
      <c r="B60" s="146"/>
      <c r="C60" s="41" t="s">
        <v>229</v>
      </c>
      <c r="D60" s="41"/>
      <c r="E60" s="41"/>
      <c r="F60" s="41"/>
      <c r="G60" s="41"/>
      <c r="H60" s="214"/>
      <c r="I60" s="214"/>
      <c r="J60" s="214"/>
      <c r="K60" s="149">
        <v>1950000</v>
      </c>
    </row>
    <row r="61" spans="2:11" ht="15.75">
      <c r="B61" s="146"/>
      <c r="C61" s="41"/>
      <c r="D61" s="41"/>
      <c r="E61" s="41"/>
      <c r="F61" s="41"/>
      <c r="G61" s="41"/>
      <c r="H61" s="48"/>
      <c r="I61" s="48"/>
      <c r="J61" s="48"/>
      <c r="K61" s="149">
        <v>0</v>
      </c>
    </row>
    <row r="62" spans="2:11" ht="15.75">
      <c r="B62" s="146"/>
      <c r="C62" s="41"/>
      <c r="D62" s="41"/>
      <c r="E62" s="41"/>
      <c r="F62" s="41"/>
      <c r="G62" s="41"/>
      <c r="H62" s="211"/>
      <c r="I62" s="211"/>
      <c r="J62" s="211"/>
      <c r="K62" s="149">
        <v>0</v>
      </c>
    </row>
    <row r="63" spans="2:11" ht="15.75">
      <c r="B63" s="146"/>
      <c r="C63" s="41"/>
      <c r="D63" s="41"/>
      <c r="E63" s="41"/>
      <c r="F63" s="41"/>
      <c r="G63" s="41"/>
      <c r="H63" s="45"/>
      <c r="I63" s="45"/>
      <c r="J63" s="45"/>
      <c r="K63" s="149"/>
    </row>
    <row r="64" spans="2:11" ht="15.75">
      <c r="B64" s="146"/>
      <c r="C64" s="44" t="s">
        <v>232</v>
      </c>
      <c r="D64" s="44"/>
      <c r="E64" s="44"/>
      <c r="F64" s="44"/>
      <c r="G64" s="44"/>
      <c r="H64" s="41"/>
      <c r="I64" s="41"/>
      <c r="J64" s="41"/>
      <c r="K64" s="150">
        <f>+K57+K60+K61+K62</f>
        <v>3546815.87</v>
      </c>
    </row>
    <row r="65" spans="2:11" ht="15.75">
      <c r="B65" s="146"/>
      <c r="C65" s="41"/>
      <c r="D65" s="41"/>
      <c r="E65" s="41"/>
      <c r="F65" s="41"/>
      <c r="G65" s="41"/>
      <c r="H65" s="41"/>
      <c r="I65" s="41"/>
      <c r="J65" s="41"/>
      <c r="K65" s="149"/>
    </row>
    <row r="66" spans="2:11" ht="15.75">
      <c r="B66" s="146"/>
      <c r="C66" s="47" t="s">
        <v>233</v>
      </c>
      <c r="D66" s="47"/>
      <c r="E66" s="47"/>
      <c r="F66" s="47"/>
      <c r="G66" s="47"/>
      <c r="H66" s="41"/>
      <c r="I66" s="41"/>
      <c r="J66" s="41"/>
      <c r="K66" s="149"/>
    </row>
    <row r="67" spans="2:11" ht="15.75">
      <c r="B67" s="146"/>
      <c r="C67" s="41" t="s">
        <v>378</v>
      </c>
      <c r="D67" s="41"/>
      <c r="E67" s="41"/>
      <c r="F67" s="41"/>
      <c r="G67" s="41"/>
      <c r="H67" s="211"/>
      <c r="I67" s="211"/>
      <c r="J67" s="211"/>
      <c r="K67" s="149">
        <v>20000</v>
      </c>
    </row>
    <row r="68" spans="2:11" ht="15.75">
      <c r="B68" s="146"/>
      <c r="C68" s="41" t="s">
        <v>339</v>
      </c>
      <c r="D68" s="41"/>
      <c r="E68" s="41"/>
      <c r="F68" s="41"/>
      <c r="G68" s="41"/>
      <c r="H68" s="45"/>
      <c r="I68" s="45"/>
      <c r="J68" s="45"/>
      <c r="K68" s="149">
        <v>2109279.14</v>
      </c>
    </row>
    <row r="69" spans="2:11" ht="15.75">
      <c r="B69" s="146"/>
      <c r="C69" s="41" t="s">
        <v>235</v>
      </c>
      <c r="D69" s="41"/>
      <c r="E69" s="41"/>
      <c r="F69" s="41"/>
      <c r="G69" s="41"/>
      <c r="H69" s="211"/>
      <c r="I69" s="211"/>
      <c r="J69" s="211"/>
      <c r="K69" s="149"/>
    </row>
    <row r="70" spans="2:11" ht="15.75">
      <c r="B70" s="146"/>
      <c r="C70" s="41" t="s">
        <v>358</v>
      </c>
      <c r="D70" s="41"/>
      <c r="E70" s="41"/>
      <c r="F70" s="41"/>
      <c r="G70" s="41"/>
      <c r="H70" s="45"/>
      <c r="I70" s="45"/>
      <c r="J70" s="45"/>
      <c r="K70" s="149">
        <v>3438.92</v>
      </c>
    </row>
    <row r="71" spans="2:11" ht="15.75">
      <c r="B71" s="146"/>
      <c r="C71" s="41"/>
      <c r="D71" s="41"/>
      <c r="E71" s="41"/>
      <c r="F71" s="41"/>
      <c r="G71" s="41"/>
      <c r="H71" s="45"/>
      <c r="I71" s="45"/>
      <c r="J71" s="45"/>
      <c r="K71" s="149"/>
    </row>
    <row r="72" spans="2:11" ht="16.5" thickBot="1">
      <c r="B72" s="146"/>
      <c r="C72" s="44" t="s">
        <v>236</v>
      </c>
      <c r="D72" s="44"/>
      <c r="E72" s="44"/>
      <c r="F72" s="44"/>
      <c r="G72" s="44"/>
      <c r="H72" s="211"/>
      <c r="I72" s="211"/>
      <c r="J72" s="211"/>
      <c r="K72" s="151">
        <f>+K64-K67-K68-K70</f>
        <v>1414097.81</v>
      </c>
    </row>
    <row r="73" spans="2:11" ht="16.5" thickTop="1">
      <c r="B73" s="146"/>
      <c r="C73" s="45"/>
      <c r="D73" s="45"/>
      <c r="E73" s="45"/>
      <c r="F73" s="45"/>
      <c r="G73" s="45"/>
      <c r="H73" s="45"/>
      <c r="I73" s="45"/>
      <c r="J73" s="45"/>
      <c r="K73" s="152"/>
    </row>
    <row r="74" spans="2:11" ht="15.75">
      <c r="B74" s="146"/>
      <c r="C74" s="41"/>
      <c r="D74" s="41"/>
      <c r="E74" s="41"/>
      <c r="F74" s="41"/>
      <c r="G74" s="41"/>
      <c r="H74" s="41"/>
      <c r="I74" s="41"/>
      <c r="J74" s="41"/>
      <c r="K74" s="147"/>
    </row>
    <row r="75" spans="2:11" ht="15.75">
      <c r="B75" s="146"/>
      <c r="C75" s="41"/>
      <c r="D75" s="41"/>
      <c r="E75" s="41"/>
      <c r="F75" s="41"/>
      <c r="G75" s="41"/>
      <c r="H75" s="41"/>
      <c r="I75" s="41"/>
      <c r="J75" s="41"/>
      <c r="K75" s="148" t="s">
        <v>237</v>
      </c>
    </row>
    <row r="76" spans="2:11" ht="15.75">
      <c r="B76" s="146"/>
      <c r="C76" s="44" t="s">
        <v>238</v>
      </c>
      <c r="D76" s="44"/>
      <c r="E76" s="44"/>
      <c r="F76" s="44"/>
      <c r="G76" s="44"/>
      <c r="H76" s="211"/>
      <c r="I76" s="211"/>
      <c r="J76" s="211"/>
      <c r="K76" s="149">
        <v>1586561.08</v>
      </c>
    </row>
    <row r="77" spans="2:11" ht="15.75">
      <c r="B77" s="146"/>
      <c r="C77" s="44"/>
      <c r="D77" s="44"/>
      <c r="E77" s="44"/>
      <c r="F77" s="44"/>
      <c r="G77" s="44"/>
      <c r="H77" s="45"/>
      <c r="I77" s="45"/>
      <c r="J77" s="45"/>
      <c r="K77" s="149"/>
    </row>
    <row r="78" spans="2:11" ht="15.75">
      <c r="B78" s="146"/>
      <c r="C78" s="47" t="s">
        <v>228</v>
      </c>
      <c r="D78" s="47"/>
      <c r="E78" s="47"/>
      <c r="F78" s="47"/>
      <c r="G78" s="47"/>
      <c r="H78" s="41"/>
      <c r="I78" s="41"/>
      <c r="J78" s="41"/>
      <c r="K78" s="153"/>
    </row>
    <row r="79" spans="2:11" ht="15.75">
      <c r="B79" s="146"/>
      <c r="C79" s="41" t="s">
        <v>239</v>
      </c>
      <c r="D79" s="41"/>
      <c r="E79" s="41"/>
      <c r="F79" s="41"/>
      <c r="G79" s="41"/>
      <c r="H79" s="211"/>
      <c r="I79" s="211"/>
      <c r="J79" s="211"/>
      <c r="K79" s="149">
        <v>0</v>
      </c>
    </row>
    <row r="80" spans="2:11" ht="15.75">
      <c r="B80" s="146"/>
      <c r="C80" s="44" t="s">
        <v>232</v>
      </c>
      <c r="D80" s="44"/>
      <c r="E80" s="44"/>
      <c r="F80" s="44"/>
      <c r="G80" s="44"/>
      <c r="H80" s="212"/>
      <c r="I80" s="212"/>
      <c r="J80" s="212"/>
      <c r="K80" s="154">
        <f>SUM(K76:K79)</f>
        <v>1586561.08</v>
      </c>
    </row>
    <row r="81" spans="2:11" ht="15.75">
      <c r="B81" s="146"/>
      <c r="C81" s="41"/>
      <c r="D81" s="41"/>
      <c r="E81" s="41"/>
      <c r="F81" s="41"/>
      <c r="G81" s="41"/>
      <c r="H81" s="41"/>
      <c r="I81" s="41"/>
      <c r="J81" s="41"/>
      <c r="K81" s="153"/>
    </row>
    <row r="82" spans="2:11" ht="15.75">
      <c r="B82" s="146"/>
      <c r="C82" s="47" t="s">
        <v>233</v>
      </c>
      <c r="D82" s="47"/>
      <c r="E82" s="47"/>
      <c r="F82" s="47"/>
      <c r="G82" s="47"/>
      <c r="H82" s="41"/>
      <c r="I82" s="41"/>
      <c r="J82" s="41"/>
      <c r="K82" s="149"/>
    </row>
    <row r="83" spans="2:11" ht="15.75">
      <c r="B83" s="146"/>
      <c r="C83" s="41" t="s">
        <v>340</v>
      </c>
      <c r="D83" s="41"/>
      <c r="E83" s="41"/>
      <c r="F83" s="41"/>
      <c r="G83" s="41"/>
      <c r="H83" s="212"/>
      <c r="I83" s="212"/>
      <c r="J83" s="212"/>
      <c r="K83" s="149">
        <v>172463.27</v>
      </c>
    </row>
    <row r="84" spans="2:11" ht="15.75">
      <c r="B84" s="146"/>
      <c r="C84" s="41"/>
      <c r="D84" s="41"/>
      <c r="E84" s="41"/>
      <c r="F84" s="41"/>
      <c r="G84" s="41"/>
      <c r="H84" s="57"/>
      <c r="I84" s="57"/>
      <c r="J84" s="57"/>
      <c r="K84" s="149"/>
    </row>
    <row r="85" spans="2:11" ht="16.5" thickBot="1">
      <c r="B85" s="146"/>
      <c r="C85" s="44" t="s">
        <v>236</v>
      </c>
      <c r="D85" s="44"/>
      <c r="E85" s="44"/>
      <c r="F85" s="44"/>
      <c r="G85" s="44"/>
      <c r="H85" s="41"/>
      <c r="I85" s="41"/>
      <c r="J85" s="41"/>
      <c r="K85" s="151">
        <f>SUM(K80-K83)</f>
        <v>1414097.81</v>
      </c>
    </row>
    <row r="86" spans="2:11" ht="17.25" thickBot="1" thickTop="1">
      <c r="B86" s="155"/>
      <c r="C86" s="61"/>
      <c r="D86" s="61"/>
      <c r="E86" s="61"/>
      <c r="F86" s="61"/>
      <c r="G86" s="61"/>
      <c r="H86" s="62"/>
      <c r="I86" s="62"/>
      <c r="J86" s="62"/>
      <c r="K86" s="156"/>
    </row>
    <row r="87" spans="2:11" ht="16.5" thickTop="1">
      <c r="B87" s="146"/>
      <c r="C87" s="44"/>
      <c r="D87" s="44"/>
      <c r="E87" s="44"/>
      <c r="F87" s="44"/>
      <c r="G87" s="44"/>
      <c r="H87" s="41"/>
      <c r="I87" s="41"/>
      <c r="J87" s="41"/>
      <c r="K87" s="157"/>
    </row>
    <row r="88" spans="2:11" ht="15.75">
      <c r="B88" s="146"/>
      <c r="C88" s="44"/>
      <c r="D88" s="44"/>
      <c r="E88" s="44"/>
      <c r="F88" s="44"/>
      <c r="G88" s="44"/>
      <c r="H88" s="41"/>
      <c r="I88" s="41"/>
      <c r="J88" s="41"/>
      <c r="K88" s="157"/>
    </row>
    <row r="89" spans="2:11" ht="15.75">
      <c r="B89" s="146"/>
      <c r="C89" s="44"/>
      <c r="D89" s="44"/>
      <c r="E89" s="44"/>
      <c r="F89" s="44"/>
      <c r="G89" s="44"/>
      <c r="H89" s="41"/>
      <c r="I89" s="41"/>
      <c r="J89" s="41"/>
      <c r="K89" s="158"/>
    </row>
    <row r="90" spans="2:11" ht="15.75">
      <c r="B90" s="159"/>
      <c r="C90" s="213" t="s">
        <v>709</v>
      </c>
      <c r="D90" s="213"/>
      <c r="E90" s="68"/>
      <c r="F90" s="69" t="s">
        <v>341</v>
      </c>
      <c r="G90" s="69" t="s">
        <v>242</v>
      </c>
      <c r="H90" s="69"/>
      <c r="I90" s="70"/>
      <c r="J90" s="160" t="s">
        <v>710</v>
      </c>
      <c r="K90" s="160" t="s">
        <v>725</v>
      </c>
    </row>
    <row r="91" spans="2:11" ht="15.75">
      <c r="B91" s="146"/>
      <c r="C91" s="219" t="s">
        <v>244</v>
      </c>
      <c r="D91" s="219"/>
      <c r="E91" s="45"/>
      <c r="F91" s="214" t="s">
        <v>245</v>
      </c>
      <c r="G91" s="214"/>
      <c r="H91" s="214"/>
      <c r="I91" s="41"/>
      <c r="J91" s="211" t="s">
        <v>246</v>
      </c>
      <c r="K91" s="215"/>
    </row>
    <row r="92" spans="2:11" ht="15.75">
      <c r="B92" s="146"/>
      <c r="C92" s="41"/>
      <c r="D92" s="41"/>
      <c r="E92" s="45"/>
      <c r="F92" s="45"/>
      <c r="G92" s="45"/>
      <c r="H92" s="45"/>
      <c r="I92" s="41"/>
      <c r="J92" s="45"/>
      <c r="K92" s="162"/>
    </row>
    <row r="93" spans="2:11" ht="15.75">
      <c r="B93" s="159"/>
      <c r="C93" s="69" t="s">
        <v>711</v>
      </c>
      <c r="D93" s="69"/>
      <c r="E93" s="68"/>
      <c r="F93" s="69" t="s">
        <v>248</v>
      </c>
      <c r="G93" s="69" t="s">
        <v>248</v>
      </c>
      <c r="H93" s="69"/>
      <c r="I93" s="70"/>
      <c r="J93" s="163" t="s">
        <v>712</v>
      </c>
      <c r="K93" s="177" t="s">
        <v>728</v>
      </c>
    </row>
    <row r="94" spans="2:11" ht="15.75">
      <c r="B94" s="164"/>
      <c r="C94" s="165" t="s">
        <v>250</v>
      </c>
      <c r="D94" s="165"/>
      <c r="E94" s="166"/>
      <c r="F94" s="208" t="s">
        <v>251</v>
      </c>
      <c r="G94" s="208"/>
      <c r="H94" s="208"/>
      <c r="I94" s="165"/>
      <c r="J94" s="209" t="s">
        <v>252</v>
      </c>
      <c r="K94" s="210"/>
    </row>
  </sheetData>
  <protectedRanges>
    <protectedRange sqref="F90" name="Rango1_2_1"/>
    <protectedRange sqref="F93" name="Rango1_2_1_1"/>
    <protectedRange sqref="J52:J54" name="Rango1_1"/>
    <protectedRange sqref="J90" name="Rango1_2_1_2"/>
    <protectedRange sqref="J93" name="Rango1_2_1_1_2"/>
    <protectedRange sqref="C90" name="Rango1_2_1_4"/>
    <protectedRange sqref="C93" name="Rango1_2_1_1_3"/>
    <protectedRange sqref="G93" name="Rango1_2_1_1_2_1"/>
    <protectedRange sqref="K90" name="Rango1_2_1_3"/>
    <protectedRange sqref="K93" name="Rango1_2_1_1_1_1_1"/>
  </protectedRanges>
  <mergeCells count="24">
    <mergeCell ref="B2:I2"/>
    <mergeCell ref="B4:I4"/>
    <mergeCell ref="F35:I35"/>
    <mergeCell ref="F37:I37"/>
    <mergeCell ref="F38:I38"/>
    <mergeCell ref="C90:D90"/>
    <mergeCell ref="F91:H91"/>
    <mergeCell ref="J91:K91"/>
    <mergeCell ref="B46:K46"/>
    <mergeCell ref="C91:D91"/>
    <mergeCell ref="H83:J83"/>
    <mergeCell ref="B47:K47"/>
    <mergeCell ref="B48:K48"/>
    <mergeCell ref="H57:J57"/>
    <mergeCell ref="H60:J60"/>
    <mergeCell ref="H62:J62"/>
    <mergeCell ref="H67:J67"/>
    <mergeCell ref="H69:J69"/>
    <mergeCell ref="H72:J72"/>
    <mergeCell ref="F94:H94"/>
    <mergeCell ref="J94:K94"/>
    <mergeCell ref="H76:J76"/>
    <mergeCell ref="H79:J79"/>
    <mergeCell ref="H80:J8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A13F-633C-4EFB-A524-BF8CEFC5D038}">
  <dimension ref="B2:K71"/>
  <sheetViews>
    <sheetView workbookViewId="0" topLeftCell="A5">
      <selection activeCell="D10" sqref="D1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442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2149810.28</v>
      </c>
      <c r="H8" s="5">
        <v>2149810.28</v>
      </c>
      <c r="I8" s="5">
        <v>0</v>
      </c>
    </row>
    <row r="9" spans="2:9" ht="15">
      <c r="B9" s="101"/>
      <c r="C9" s="1"/>
      <c r="D9" s="1"/>
      <c r="E9" s="1"/>
      <c r="G9" s="102"/>
      <c r="H9" s="102"/>
      <c r="I9" s="102"/>
    </row>
    <row r="10" spans="7:8" ht="15">
      <c r="G10" s="132">
        <f>SUM(G9:G9)</f>
        <v>0</v>
      </c>
      <c r="H10" s="132">
        <f>SUM(H9:H9)</f>
        <v>0</v>
      </c>
    </row>
    <row r="11" spans="6:9" ht="15">
      <c r="F11" s="223" t="s">
        <v>443</v>
      </c>
      <c r="G11" s="221"/>
      <c r="H11" s="221"/>
      <c r="I11" s="221"/>
    </row>
    <row r="13" spans="6:9" ht="15">
      <c r="F13" s="223" t="s">
        <v>444</v>
      </c>
      <c r="G13" s="221"/>
      <c r="H13" s="221"/>
      <c r="I13" s="221"/>
    </row>
    <row r="14" spans="6:9" ht="15">
      <c r="F14" s="223" t="s">
        <v>261</v>
      </c>
      <c r="G14" s="221"/>
      <c r="H14" s="221"/>
      <c r="I14" s="221"/>
    </row>
    <row r="16" ht="15.75" thickBot="1"/>
    <row r="17" spans="2:11" ht="15.75">
      <c r="B17" s="6"/>
      <c r="C17" s="8"/>
      <c r="D17" s="8"/>
      <c r="E17" s="8"/>
      <c r="F17" s="8"/>
      <c r="G17" s="8"/>
      <c r="H17" s="8"/>
      <c r="I17" s="8"/>
      <c r="J17" s="8"/>
      <c r="K17" s="9"/>
    </row>
    <row r="18" spans="2:11" ht="15.75">
      <c r="B18" s="77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230" t="s">
        <v>215</v>
      </c>
      <c r="C23" s="217"/>
      <c r="D23" s="217"/>
      <c r="E23" s="217"/>
      <c r="F23" s="217"/>
      <c r="G23" s="217"/>
      <c r="H23" s="217"/>
      <c r="I23" s="217"/>
      <c r="J23" s="217"/>
      <c r="K23" s="231"/>
    </row>
    <row r="24" spans="2:11" ht="15">
      <c r="B24" s="232" t="s">
        <v>445</v>
      </c>
      <c r="C24" s="225"/>
      <c r="D24" s="225"/>
      <c r="E24" s="225"/>
      <c r="F24" s="225"/>
      <c r="G24" s="225"/>
      <c r="H24" s="225"/>
      <c r="I24" s="225"/>
      <c r="J24" s="225"/>
      <c r="K24" s="233"/>
    </row>
    <row r="25" spans="2:11" ht="15.75">
      <c r="B25" s="16"/>
      <c r="C25" s="17"/>
      <c r="D25" s="17"/>
      <c r="E25" s="17"/>
      <c r="F25" s="243" t="s">
        <v>446</v>
      </c>
      <c r="G25" s="243"/>
      <c r="H25" s="243"/>
      <c r="I25" s="243"/>
      <c r="J25" s="243"/>
      <c r="K25" s="18"/>
    </row>
    <row r="26" spans="2:11" ht="15.75">
      <c r="B26" s="16"/>
      <c r="C26" s="17"/>
      <c r="D26" s="17"/>
      <c r="E26" s="17"/>
      <c r="F26" s="17"/>
      <c r="G26" s="17"/>
      <c r="H26" s="17"/>
      <c r="I26" s="17"/>
      <c r="J26" s="17"/>
      <c r="K26" s="18"/>
    </row>
    <row r="27" spans="2:11" ht="15.75">
      <c r="B27" s="10"/>
      <c r="C27" s="19" t="s">
        <v>218</v>
      </c>
      <c r="D27" s="19"/>
      <c r="E27" s="19"/>
      <c r="F27" s="19"/>
      <c r="G27" s="19"/>
      <c r="H27" s="19"/>
      <c r="I27" s="19"/>
      <c r="J27" s="19"/>
      <c r="K27" s="20"/>
    </row>
    <row r="28" spans="2:11" ht="15.75">
      <c r="B28" s="10"/>
      <c r="C28" s="21" t="s">
        <v>447</v>
      </c>
      <c r="D28" s="21"/>
      <c r="E28" s="22"/>
      <c r="F28" s="22"/>
      <c r="G28" s="22"/>
      <c r="H28" s="22"/>
      <c r="I28" s="21" t="s">
        <v>220</v>
      </c>
      <c r="J28" s="21"/>
      <c r="K28" s="23" t="s">
        <v>448</v>
      </c>
    </row>
    <row r="29" spans="2:11" ht="15.75">
      <c r="B29" s="10"/>
      <c r="C29" s="24" t="s">
        <v>222</v>
      </c>
      <c r="D29" s="25" t="s">
        <v>223</v>
      </c>
      <c r="E29" s="26"/>
      <c r="F29" s="78"/>
      <c r="G29" s="32"/>
      <c r="H29" s="79"/>
      <c r="I29" s="24"/>
      <c r="J29" s="27"/>
      <c r="K29" s="80"/>
    </row>
    <row r="30" spans="2:11" ht="15.75">
      <c r="B30" s="10"/>
      <c r="C30" s="24" t="s">
        <v>224</v>
      </c>
      <c r="D30" s="30"/>
      <c r="E30" s="31"/>
      <c r="F30" s="27"/>
      <c r="G30" s="32"/>
      <c r="H30" s="24" t="s">
        <v>336</v>
      </c>
      <c r="I30" s="24"/>
      <c r="J30" s="27"/>
      <c r="K30" s="29"/>
    </row>
    <row r="31" spans="2:11" ht="16.5" thickBot="1">
      <c r="B31" s="10"/>
      <c r="C31" s="24"/>
      <c r="D31" s="30"/>
      <c r="E31" s="31"/>
      <c r="F31" s="27"/>
      <c r="G31" s="28"/>
      <c r="H31" s="24"/>
      <c r="I31" s="24"/>
      <c r="J31" s="27"/>
      <c r="K31" s="29"/>
    </row>
    <row r="32" spans="2:11" ht="16.5" thickTop="1">
      <c r="B32" s="81"/>
      <c r="C32" s="82"/>
      <c r="D32" s="82"/>
      <c r="E32" s="82"/>
      <c r="F32" s="82"/>
      <c r="G32" s="82"/>
      <c r="H32" s="82"/>
      <c r="I32" s="82"/>
      <c r="J32" s="82"/>
      <c r="K32" s="83"/>
    </row>
    <row r="33" spans="2:11" ht="15.75">
      <c r="B33" s="40"/>
      <c r="C33" s="41"/>
      <c r="D33" s="41"/>
      <c r="E33" s="41"/>
      <c r="F33" s="41"/>
      <c r="G33" s="41"/>
      <c r="H33" s="41"/>
      <c r="I33" s="41"/>
      <c r="J33" s="41"/>
      <c r="K33" s="43" t="s">
        <v>226</v>
      </c>
    </row>
    <row r="34" spans="2:11" ht="15.75">
      <c r="B34" s="40"/>
      <c r="C34" s="44" t="s">
        <v>227</v>
      </c>
      <c r="D34" s="44"/>
      <c r="E34" s="44"/>
      <c r="F34" s="44"/>
      <c r="G34" s="44"/>
      <c r="H34" s="211"/>
      <c r="I34" s="211"/>
      <c r="J34" s="211"/>
      <c r="K34" s="46">
        <v>0</v>
      </c>
    </row>
    <row r="35" spans="2:11" ht="15.75">
      <c r="B35" s="40"/>
      <c r="C35" s="41"/>
      <c r="D35" s="41"/>
      <c r="E35" s="41"/>
      <c r="F35" s="41"/>
      <c r="G35" s="41"/>
      <c r="H35" s="41"/>
      <c r="I35" s="41"/>
      <c r="J35" s="41"/>
      <c r="K35" s="46"/>
    </row>
    <row r="36" spans="2:11" ht="15.75">
      <c r="B36" s="40"/>
      <c r="C36" s="47" t="s">
        <v>228</v>
      </c>
      <c r="D36" s="47"/>
      <c r="E36" s="47"/>
      <c r="F36" s="47"/>
      <c r="G36" s="47"/>
      <c r="H36" s="41"/>
      <c r="I36" s="41"/>
      <c r="J36" s="41"/>
      <c r="K36" s="46"/>
    </row>
    <row r="37" spans="2:11" ht="15.75">
      <c r="B37" s="40"/>
      <c r="C37" s="41" t="s">
        <v>389</v>
      </c>
      <c r="D37" s="41"/>
      <c r="E37" s="41"/>
      <c r="F37" s="41"/>
      <c r="G37" s="41"/>
      <c r="H37" s="214"/>
      <c r="I37" s="214"/>
      <c r="J37" s="214"/>
      <c r="K37" s="46">
        <v>0</v>
      </c>
    </row>
    <row r="38" spans="2:11" ht="15.75">
      <c r="B38" s="40"/>
      <c r="C38" s="41" t="s">
        <v>338</v>
      </c>
      <c r="D38" s="41"/>
      <c r="E38" s="41"/>
      <c r="F38" s="41"/>
      <c r="G38" s="41"/>
      <c r="H38" s="211"/>
      <c r="I38" s="211"/>
      <c r="J38" s="211"/>
      <c r="K38" s="46"/>
    </row>
    <row r="39" spans="2:11" ht="15.75">
      <c r="B39" s="40"/>
      <c r="C39" s="41"/>
      <c r="D39" s="41"/>
      <c r="E39" s="41"/>
      <c r="F39" s="41"/>
      <c r="G39" s="41"/>
      <c r="H39" s="45"/>
      <c r="I39" s="45"/>
      <c r="J39" s="45"/>
      <c r="K39" s="46"/>
    </row>
    <row r="40" spans="2:11" ht="15.75">
      <c r="B40" s="40"/>
      <c r="C40" s="44" t="s">
        <v>232</v>
      </c>
      <c r="D40" s="44"/>
      <c r="E40" s="44"/>
      <c r="F40" s="44"/>
      <c r="G40" s="44"/>
      <c r="H40" s="41"/>
      <c r="I40" s="41"/>
      <c r="J40" s="41"/>
      <c r="K40" s="84">
        <f>+K34+K37</f>
        <v>0</v>
      </c>
    </row>
    <row r="41" spans="2:11" ht="15.75">
      <c r="B41" s="40"/>
      <c r="C41" s="41"/>
      <c r="D41" s="41"/>
      <c r="E41" s="41"/>
      <c r="F41" s="41"/>
      <c r="G41" s="41"/>
      <c r="H41" s="41"/>
      <c r="I41" s="41"/>
      <c r="J41" s="41"/>
      <c r="K41" s="46"/>
    </row>
    <row r="42" spans="2:11" ht="15.75">
      <c r="B42" s="40"/>
      <c r="C42" s="47" t="s">
        <v>233</v>
      </c>
      <c r="D42" s="47"/>
      <c r="E42" s="47"/>
      <c r="F42" s="47"/>
      <c r="G42" s="47"/>
      <c r="H42" s="41"/>
      <c r="I42" s="41"/>
      <c r="J42" s="41"/>
      <c r="K42" s="46"/>
    </row>
    <row r="43" spans="2:11" ht="15.75">
      <c r="B43" s="40"/>
      <c r="C43" s="41" t="s">
        <v>378</v>
      </c>
      <c r="D43" s="41"/>
      <c r="E43" s="41"/>
      <c r="F43" s="41"/>
      <c r="G43" s="41"/>
      <c r="H43" s="211"/>
      <c r="I43" s="211"/>
      <c r="J43" s="211"/>
      <c r="K43" s="46"/>
    </row>
    <row r="44" spans="2:11" ht="15.75">
      <c r="B44" s="40"/>
      <c r="C44" s="41" t="s">
        <v>390</v>
      </c>
      <c r="D44" s="41"/>
      <c r="E44" s="41"/>
      <c r="F44" s="41"/>
      <c r="G44" s="41"/>
      <c r="H44" s="45"/>
      <c r="I44" s="45"/>
      <c r="J44" s="45"/>
      <c r="K44" s="46">
        <v>0</v>
      </c>
    </row>
    <row r="45" spans="2:11" ht="15.75">
      <c r="B45" s="40"/>
      <c r="C45" s="41" t="s">
        <v>235</v>
      </c>
      <c r="D45" s="41"/>
      <c r="E45" s="41"/>
      <c r="F45" s="41"/>
      <c r="G45" s="41"/>
      <c r="H45" s="211"/>
      <c r="I45" s="211"/>
      <c r="J45" s="211"/>
      <c r="K45" s="46"/>
    </row>
    <row r="46" spans="2:11" ht="15.75">
      <c r="B46" s="40"/>
      <c r="C46" s="41" t="s">
        <v>358</v>
      </c>
      <c r="D46" s="41"/>
      <c r="E46" s="41"/>
      <c r="F46" s="41"/>
      <c r="G46" s="41"/>
      <c r="H46" s="45"/>
      <c r="I46" s="45"/>
      <c r="J46" s="45"/>
      <c r="K46" s="46"/>
    </row>
    <row r="47" spans="2:11" ht="15.75">
      <c r="B47" s="40"/>
      <c r="C47" s="41"/>
      <c r="D47" s="41"/>
      <c r="E47" s="41"/>
      <c r="F47" s="41"/>
      <c r="G47" s="41"/>
      <c r="H47" s="45"/>
      <c r="I47" s="45"/>
      <c r="J47" s="45"/>
      <c r="K47" s="46"/>
    </row>
    <row r="48" spans="2:11" ht="16.5" thickBot="1">
      <c r="B48" s="40"/>
      <c r="C48" s="44" t="s">
        <v>236</v>
      </c>
      <c r="D48" s="44"/>
      <c r="E48" s="44"/>
      <c r="F48" s="44"/>
      <c r="G48" s="44"/>
      <c r="H48" s="211"/>
      <c r="I48" s="211"/>
      <c r="J48" s="211"/>
      <c r="K48" s="52">
        <f>+K40-K43-K44</f>
        <v>0</v>
      </c>
    </row>
    <row r="49" spans="2:11" ht="16.5" thickTop="1">
      <c r="B49" s="40"/>
      <c r="C49" s="85"/>
      <c r="D49" s="85"/>
      <c r="E49" s="85"/>
      <c r="F49" s="85"/>
      <c r="G49" s="85"/>
      <c r="H49" s="85"/>
      <c r="I49" s="85"/>
      <c r="J49" s="85"/>
      <c r="K49" s="86"/>
    </row>
    <row r="50" spans="2:11" ht="15.75">
      <c r="B50" s="40"/>
      <c r="C50" s="41"/>
      <c r="D50" s="41"/>
      <c r="E50" s="41"/>
      <c r="F50" s="41"/>
      <c r="G50" s="41"/>
      <c r="H50" s="41"/>
      <c r="I50" s="41"/>
      <c r="J50" s="41"/>
      <c r="K50" s="42"/>
    </row>
    <row r="51" spans="2:11" ht="15.75">
      <c r="B51" s="40"/>
      <c r="C51" s="41"/>
      <c r="D51" s="41"/>
      <c r="E51" s="41"/>
      <c r="F51" s="41"/>
      <c r="G51" s="41"/>
      <c r="H51" s="41"/>
      <c r="I51" s="41"/>
      <c r="J51" s="41"/>
      <c r="K51" s="43" t="s">
        <v>237</v>
      </c>
    </row>
    <row r="52" spans="2:11" ht="15.75">
      <c r="B52" s="40"/>
      <c r="C52" s="44" t="s">
        <v>238</v>
      </c>
      <c r="D52" s="44"/>
      <c r="E52" s="44"/>
      <c r="F52" s="44"/>
      <c r="G52" s="44"/>
      <c r="H52" s="211"/>
      <c r="I52" s="211"/>
      <c r="J52" s="211"/>
      <c r="K52" s="46">
        <v>0</v>
      </c>
    </row>
    <row r="53" spans="2:11" ht="15.75">
      <c r="B53" s="40"/>
      <c r="C53" s="44"/>
      <c r="D53" s="44"/>
      <c r="E53" s="44"/>
      <c r="F53" s="44"/>
      <c r="G53" s="44"/>
      <c r="H53" s="45"/>
      <c r="I53" s="45"/>
      <c r="J53" s="45"/>
      <c r="K53" s="46"/>
    </row>
    <row r="54" spans="2:11" ht="15.75">
      <c r="B54" s="40"/>
      <c r="C54" s="47" t="s">
        <v>228</v>
      </c>
      <c r="D54" s="47"/>
      <c r="E54" s="47"/>
      <c r="F54" s="47"/>
      <c r="G54" s="47"/>
      <c r="H54" s="41"/>
      <c r="I54" s="41"/>
      <c r="J54" s="41"/>
      <c r="K54" s="54"/>
    </row>
    <row r="55" spans="2:11" ht="15.75">
      <c r="B55" s="40"/>
      <c r="C55" s="41" t="s">
        <v>239</v>
      </c>
      <c r="D55" s="41"/>
      <c r="E55" s="41"/>
      <c r="F55" s="41"/>
      <c r="G55" s="41"/>
      <c r="H55" s="211"/>
      <c r="I55" s="211"/>
      <c r="J55" s="211"/>
      <c r="K55" s="46">
        <v>0</v>
      </c>
    </row>
    <row r="56" spans="2:11" ht="15.75">
      <c r="B56" s="40"/>
      <c r="C56" s="44" t="s">
        <v>232</v>
      </c>
      <c r="D56" s="44"/>
      <c r="E56" s="44"/>
      <c r="F56" s="44"/>
      <c r="G56" s="44"/>
      <c r="H56" s="212"/>
      <c r="I56" s="212"/>
      <c r="J56" s="212"/>
      <c r="K56" s="87">
        <f>SUM(K52:K55)</f>
        <v>0</v>
      </c>
    </row>
    <row r="57" spans="2:11" ht="15.75">
      <c r="B57" s="40"/>
      <c r="C57" s="41"/>
      <c r="D57" s="41"/>
      <c r="E57" s="41"/>
      <c r="F57" s="41"/>
      <c r="G57" s="41"/>
      <c r="H57" s="41"/>
      <c r="I57" s="41"/>
      <c r="J57" s="41"/>
      <c r="K57" s="54"/>
    </row>
    <row r="58" spans="2:11" ht="15.75">
      <c r="B58" s="40"/>
      <c r="C58" s="47" t="s">
        <v>233</v>
      </c>
      <c r="D58" s="47"/>
      <c r="E58" s="47"/>
      <c r="F58" s="47"/>
      <c r="G58" s="47"/>
      <c r="H58" s="41"/>
      <c r="I58" s="41"/>
      <c r="J58" s="41"/>
      <c r="K58" s="46"/>
    </row>
    <row r="59" spans="2:11" ht="15.75">
      <c r="B59" s="40"/>
      <c r="C59" s="41" t="s">
        <v>360</v>
      </c>
      <c r="D59" s="41"/>
      <c r="E59" s="41"/>
      <c r="F59" s="41"/>
      <c r="G59" s="41"/>
      <c r="H59" s="212"/>
      <c r="I59" s="212"/>
      <c r="J59" s="212"/>
      <c r="K59" s="46">
        <v>0</v>
      </c>
    </row>
    <row r="60" spans="2:11" ht="15.75">
      <c r="B60" s="40"/>
      <c r="C60" s="41"/>
      <c r="D60" s="41"/>
      <c r="E60" s="41"/>
      <c r="F60" s="41"/>
      <c r="G60" s="41"/>
      <c r="H60" s="57"/>
      <c r="I60" s="57"/>
      <c r="J60" s="57"/>
      <c r="K60" s="46"/>
    </row>
    <row r="61" spans="2:11" ht="16.5" thickBot="1">
      <c r="B61" s="40"/>
      <c r="C61" s="44" t="s">
        <v>236</v>
      </c>
      <c r="D61" s="44"/>
      <c r="E61" s="44"/>
      <c r="F61" s="44"/>
      <c r="G61" s="44"/>
      <c r="H61" s="41"/>
      <c r="I61" s="41"/>
      <c r="J61" s="41"/>
      <c r="K61" s="52">
        <f>SUM(K56-K59)</f>
        <v>0</v>
      </c>
    </row>
    <row r="62" spans="2:11" ht="17.25" thickBot="1" thickTop="1">
      <c r="B62" s="60"/>
      <c r="C62" s="61"/>
      <c r="D62" s="61"/>
      <c r="E62" s="61"/>
      <c r="F62" s="61"/>
      <c r="G62" s="61"/>
      <c r="H62" s="62"/>
      <c r="I62" s="62"/>
      <c r="J62" s="62"/>
      <c r="K62" s="63"/>
    </row>
    <row r="63" spans="2:11" ht="16.5" thickTop="1">
      <c r="B63" s="81"/>
      <c r="C63" s="88"/>
      <c r="D63" s="88"/>
      <c r="E63" s="88"/>
      <c r="F63" s="88"/>
      <c r="G63" s="88"/>
      <c r="H63" s="82"/>
      <c r="I63" s="82"/>
      <c r="J63" s="82"/>
      <c r="K63" s="64"/>
    </row>
    <row r="64" spans="2:11" ht="15.75">
      <c r="B64" s="40"/>
      <c r="C64" s="44"/>
      <c r="D64" s="44"/>
      <c r="E64" s="44"/>
      <c r="F64" s="44"/>
      <c r="G64" s="44"/>
      <c r="H64" s="41"/>
      <c r="I64" s="41"/>
      <c r="J64" s="41"/>
      <c r="K64" s="65"/>
    </row>
    <row r="65" spans="2:11" ht="15.75">
      <c r="B65" s="245" t="s">
        <v>241</v>
      </c>
      <c r="C65" s="213"/>
      <c r="D65" s="213"/>
      <c r="E65" s="68"/>
      <c r="F65" s="213" t="s">
        <v>242</v>
      </c>
      <c r="G65" s="213"/>
      <c r="H65" s="213"/>
      <c r="I65" s="71"/>
      <c r="J65" s="68"/>
      <c r="K65" s="72" t="s">
        <v>342</v>
      </c>
    </row>
    <row r="66" spans="2:11" ht="15.75">
      <c r="B66" s="241" t="s">
        <v>244</v>
      </c>
      <c r="C66" s="219"/>
      <c r="D66" s="219"/>
      <c r="E66" s="45"/>
      <c r="F66" s="219" t="s">
        <v>343</v>
      </c>
      <c r="G66" s="219"/>
      <c r="H66" s="219"/>
      <c r="I66" s="41"/>
      <c r="J66" s="41"/>
      <c r="K66" s="73" t="s">
        <v>246</v>
      </c>
    </row>
    <row r="67" spans="2:11" ht="15.75">
      <c r="B67" s="40"/>
      <c r="C67" s="41"/>
      <c r="D67" s="41"/>
      <c r="E67" s="45"/>
      <c r="F67" s="45"/>
      <c r="G67" s="45"/>
      <c r="H67" s="45"/>
      <c r="I67" s="41"/>
      <c r="J67" s="45" t="s">
        <v>373</v>
      </c>
      <c r="K67" s="73"/>
    </row>
    <row r="68" spans="2:11" ht="15.75">
      <c r="B68" s="97"/>
      <c r="C68" s="69" t="s">
        <v>247</v>
      </c>
      <c r="D68" s="69"/>
      <c r="E68" s="68"/>
      <c r="F68" s="213" t="s">
        <v>248</v>
      </c>
      <c r="G68" s="213"/>
      <c r="H68" s="213"/>
      <c r="I68" s="71"/>
      <c r="J68" s="68"/>
      <c r="K68" s="72" t="s">
        <v>344</v>
      </c>
    </row>
    <row r="69" spans="2:11" ht="15.75">
      <c r="B69" s="241" t="s">
        <v>250</v>
      </c>
      <c r="C69" s="219"/>
      <c r="D69" s="219"/>
      <c r="E69" s="45"/>
      <c r="F69" s="219" t="s">
        <v>252</v>
      </c>
      <c r="G69" s="219"/>
      <c r="H69" s="219"/>
      <c r="I69" s="41"/>
      <c r="J69" s="41"/>
      <c r="K69" s="73" t="s">
        <v>252</v>
      </c>
    </row>
    <row r="70" spans="2:11" ht="15.75">
      <c r="B70" s="40"/>
      <c r="C70" s="44"/>
      <c r="D70" s="44"/>
      <c r="E70" s="44"/>
      <c r="F70" s="44"/>
      <c r="G70" s="44"/>
      <c r="H70" s="41"/>
      <c r="I70" s="41"/>
      <c r="J70" s="41"/>
      <c r="K70" s="89"/>
    </row>
    <row r="71" spans="2:11" ht="16.5" thickBot="1">
      <c r="B71" s="90"/>
      <c r="C71" s="75"/>
      <c r="D71" s="75"/>
      <c r="E71" s="75"/>
      <c r="F71" s="75"/>
      <c r="G71" s="75"/>
      <c r="H71" s="91"/>
      <c r="I71" s="92"/>
      <c r="J71" s="91"/>
      <c r="K71" s="93"/>
    </row>
  </sheetData>
  <protectedRanges>
    <protectedRange sqref="F65 J65" name="Rango1_2_1_2_1"/>
    <protectedRange sqref="J68 C68" name="Rango1_2_1_1_1_1"/>
    <protectedRange sqref="J29:J31" name="Rango1_1_1_1"/>
    <protectedRange sqref="G65" name="Rango1_2_1_3_1_1"/>
    <protectedRange sqref="F68" name="Rango1_2_1_1_2_1_1"/>
    <protectedRange sqref="K65" name="Rango1_2_1_4_1_1"/>
    <protectedRange sqref="K68" name="Rango1_2_1_1_1_1_1_1_1"/>
    <protectedRange sqref="B65" name="Rango1_2_1_2_1_2_1_1"/>
  </protectedRanges>
  <mergeCells count="25">
    <mergeCell ref="H43:J43"/>
    <mergeCell ref="B2:I2"/>
    <mergeCell ref="B4:I4"/>
    <mergeCell ref="F11:I11"/>
    <mergeCell ref="F13:I13"/>
    <mergeCell ref="F14:I14"/>
    <mergeCell ref="B23:K23"/>
    <mergeCell ref="B24:K24"/>
    <mergeCell ref="F25:J25"/>
    <mergeCell ref="H34:J34"/>
    <mergeCell ref="H37:J37"/>
    <mergeCell ref="H38:J38"/>
    <mergeCell ref="B69:D69"/>
    <mergeCell ref="F69:H69"/>
    <mergeCell ref="H45:J45"/>
    <mergeCell ref="H48:J48"/>
    <mergeCell ref="H52:J52"/>
    <mergeCell ref="H55:J55"/>
    <mergeCell ref="H56:J56"/>
    <mergeCell ref="H59:J59"/>
    <mergeCell ref="B65:D65"/>
    <mergeCell ref="F65:H65"/>
    <mergeCell ref="B66:D66"/>
    <mergeCell ref="F66:H66"/>
    <mergeCell ref="F68:H6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FD56-39F2-457E-9450-682AAC6698B2}">
  <dimension ref="B2:K342"/>
  <sheetViews>
    <sheetView workbookViewId="0" topLeftCell="A1">
      <selection activeCell="K341" sqref="K34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20" t="s">
        <v>0</v>
      </c>
      <c r="C2" s="221"/>
      <c r="D2" s="221"/>
      <c r="E2" s="221"/>
      <c r="F2" s="221"/>
      <c r="G2" s="221"/>
      <c r="H2" s="221"/>
      <c r="I2" s="221"/>
    </row>
    <row r="3" ht="15" customHeight="1" hidden="1"/>
    <row r="4" spans="2:9" ht="16.5" customHeight="1">
      <c r="B4" s="222" t="s">
        <v>1</v>
      </c>
      <c r="C4" s="221"/>
      <c r="D4" s="221"/>
      <c r="E4" s="221"/>
      <c r="F4" s="221"/>
      <c r="G4" s="221"/>
      <c r="H4" s="221"/>
      <c r="I4" s="221"/>
    </row>
    <row r="5" ht="0.95" customHeight="1"/>
    <row r="6" ht="2.1" customHeight="1"/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64335309438.73</v>
      </c>
      <c r="H8" s="5">
        <v>64335309438.73</v>
      </c>
      <c r="I8" s="5">
        <v>0</v>
      </c>
    </row>
    <row r="9" spans="2:9" ht="63.75">
      <c r="B9" s="3">
        <v>45323</v>
      </c>
      <c r="C9" s="4">
        <v>80574</v>
      </c>
      <c r="D9" s="4" t="s">
        <v>10</v>
      </c>
      <c r="E9" s="4" t="s">
        <v>11</v>
      </c>
      <c r="G9" s="5">
        <v>0</v>
      </c>
      <c r="H9" s="5">
        <v>12804914.66</v>
      </c>
      <c r="I9" s="5">
        <v>-12804914.66</v>
      </c>
    </row>
    <row r="10" spans="2:9" ht="15">
      <c r="B10" s="3">
        <v>45323</v>
      </c>
      <c r="C10" s="4">
        <v>80621</v>
      </c>
      <c r="D10" s="4" t="s">
        <v>12</v>
      </c>
      <c r="E10" s="4" t="s">
        <v>13</v>
      </c>
      <c r="G10" s="5">
        <v>166750</v>
      </c>
      <c r="H10" s="5">
        <v>0</v>
      </c>
      <c r="I10" s="5">
        <v>-12638164.66</v>
      </c>
    </row>
    <row r="11" spans="2:9" ht="15">
      <c r="B11" s="3">
        <v>45323</v>
      </c>
      <c r="C11" s="4">
        <v>80631</v>
      </c>
      <c r="D11" s="4" t="s">
        <v>14</v>
      </c>
      <c r="E11" s="4" t="s">
        <v>15</v>
      </c>
      <c r="G11" s="5">
        <v>0</v>
      </c>
      <c r="H11" s="5">
        <v>827.18</v>
      </c>
      <c r="I11" s="5">
        <v>-12659361.16</v>
      </c>
    </row>
    <row r="12" spans="2:9" ht="15">
      <c r="B12" s="3">
        <v>45323</v>
      </c>
      <c r="C12" s="4">
        <v>80631</v>
      </c>
      <c r="D12" s="4" t="s">
        <v>14</v>
      </c>
      <c r="E12" s="4" t="s">
        <v>15</v>
      </c>
      <c r="G12" s="5">
        <v>0</v>
      </c>
      <c r="H12" s="5">
        <v>20369.32</v>
      </c>
      <c r="I12" s="5">
        <v>-12659361.16</v>
      </c>
    </row>
    <row r="13" spans="2:9" ht="15">
      <c r="B13" s="3">
        <v>45323</v>
      </c>
      <c r="C13" s="4">
        <v>80632</v>
      </c>
      <c r="D13" s="4" t="s">
        <v>14</v>
      </c>
      <c r="E13" s="4" t="s">
        <v>16</v>
      </c>
      <c r="G13" s="5">
        <v>0</v>
      </c>
      <c r="H13" s="5">
        <v>4500000</v>
      </c>
      <c r="I13" s="5">
        <v>-17159361.16</v>
      </c>
    </row>
    <row r="14" spans="2:9" ht="15">
      <c r="B14" s="3">
        <v>45323</v>
      </c>
      <c r="C14" s="4">
        <v>80636</v>
      </c>
      <c r="D14" s="4" t="s">
        <v>14</v>
      </c>
      <c r="E14" s="4" t="s">
        <v>17</v>
      </c>
      <c r="G14" s="5">
        <v>0</v>
      </c>
      <c r="H14" s="5">
        <v>2592</v>
      </c>
      <c r="I14" s="5">
        <v>-17220532.36</v>
      </c>
    </row>
    <row r="15" spans="2:9" ht="15">
      <c r="B15" s="3">
        <v>45323</v>
      </c>
      <c r="C15" s="4">
        <v>80636</v>
      </c>
      <c r="D15" s="4" t="s">
        <v>14</v>
      </c>
      <c r="E15" s="4" t="s">
        <v>17</v>
      </c>
      <c r="G15" s="5">
        <v>0</v>
      </c>
      <c r="H15" s="5">
        <v>58579.2</v>
      </c>
      <c r="I15" s="5">
        <v>-17220532.36</v>
      </c>
    </row>
    <row r="16" spans="2:9" ht="15">
      <c r="B16" s="3">
        <v>45323</v>
      </c>
      <c r="C16" s="4">
        <v>80640</v>
      </c>
      <c r="D16" s="4" t="s">
        <v>14</v>
      </c>
      <c r="E16" s="4" t="s">
        <v>18</v>
      </c>
      <c r="G16" s="5">
        <v>0</v>
      </c>
      <c r="H16" s="5">
        <v>5623219.25</v>
      </c>
      <c r="I16" s="5">
        <v>-22843751.61</v>
      </c>
    </row>
    <row r="17" spans="2:9" ht="15">
      <c r="B17" s="3">
        <v>45323</v>
      </c>
      <c r="C17" s="4">
        <v>80641</v>
      </c>
      <c r="D17" s="4" t="s">
        <v>14</v>
      </c>
      <c r="E17" s="4" t="s">
        <v>19</v>
      </c>
      <c r="G17" s="5">
        <v>0</v>
      </c>
      <c r="H17" s="5">
        <v>416666.67</v>
      </c>
      <c r="I17" s="5">
        <v>-23260418.28</v>
      </c>
    </row>
    <row r="18" spans="2:9" ht="38.25">
      <c r="B18" s="3">
        <v>45324</v>
      </c>
      <c r="C18" s="4">
        <v>80620</v>
      </c>
      <c r="D18" s="4" t="s">
        <v>12</v>
      </c>
      <c r="E18" s="4" t="s">
        <v>20</v>
      </c>
      <c r="G18" s="5">
        <v>10539885.92</v>
      </c>
      <c r="H18" s="5">
        <v>0</v>
      </c>
      <c r="I18" s="5">
        <v>-12706947.86</v>
      </c>
    </row>
    <row r="19" spans="2:9" ht="38.25">
      <c r="B19" s="3">
        <v>45324</v>
      </c>
      <c r="C19" s="4">
        <v>80620</v>
      </c>
      <c r="D19" s="4" t="s">
        <v>12</v>
      </c>
      <c r="E19" s="4" t="s">
        <v>20</v>
      </c>
      <c r="G19" s="5">
        <v>13584.5</v>
      </c>
      <c r="H19" s="5">
        <v>0</v>
      </c>
      <c r="I19" s="5">
        <v>-12706947.86</v>
      </c>
    </row>
    <row r="20" spans="2:9" ht="15">
      <c r="B20" s="3">
        <v>45324</v>
      </c>
      <c r="C20" s="4">
        <v>80642</v>
      </c>
      <c r="D20" s="4" t="s">
        <v>14</v>
      </c>
      <c r="E20" s="4" t="s">
        <v>21</v>
      </c>
      <c r="G20" s="5">
        <v>0</v>
      </c>
      <c r="H20" s="5">
        <v>2718576</v>
      </c>
      <c r="I20" s="5">
        <v>-15425523.86</v>
      </c>
    </row>
    <row r="21" spans="2:9" ht="15">
      <c r="B21" s="3">
        <v>45324</v>
      </c>
      <c r="C21" s="4">
        <v>80647</v>
      </c>
      <c r="D21" s="4" t="s">
        <v>14</v>
      </c>
      <c r="E21" s="4" t="s">
        <v>22</v>
      </c>
      <c r="G21" s="5">
        <v>0</v>
      </c>
      <c r="H21" s="5">
        <v>480080</v>
      </c>
      <c r="I21" s="5">
        <v>-15905603.86</v>
      </c>
    </row>
    <row r="22" spans="2:9" ht="38.25">
      <c r="B22" s="3">
        <v>45327</v>
      </c>
      <c r="C22" s="4">
        <v>80622</v>
      </c>
      <c r="D22" s="4" t="s">
        <v>12</v>
      </c>
      <c r="E22" s="4" t="s">
        <v>23</v>
      </c>
      <c r="G22" s="5">
        <v>14439.32</v>
      </c>
      <c r="H22" s="5">
        <v>0</v>
      </c>
      <c r="I22" s="5">
        <v>-15772516.54</v>
      </c>
    </row>
    <row r="23" spans="2:9" ht="38.25">
      <c r="B23" s="3">
        <v>45327</v>
      </c>
      <c r="C23" s="4">
        <v>80622</v>
      </c>
      <c r="D23" s="4" t="s">
        <v>12</v>
      </c>
      <c r="E23" s="4" t="s">
        <v>23</v>
      </c>
      <c r="G23" s="5">
        <v>118648</v>
      </c>
      <c r="H23" s="5">
        <v>0</v>
      </c>
      <c r="I23" s="5">
        <v>-15772516.54</v>
      </c>
    </row>
    <row r="24" spans="2:9" ht="15">
      <c r="B24" s="3">
        <v>45327</v>
      </c>
      <c r="C24" s="4">
        <v>80665</v>
      </c>
      <c r="D24" s="4" t="s">
        <v>14</v>
      </c>
      <c r="E24" s="4" t="s">
        <v>24</v>
      </c>
      <c r="G24" s="5">
        <v>0</v>
      </c>
      <c r="H24" s="5">
        <v>52401.2</v>
      </c>
      <c r="I24" s="5">
        <v>-15829982.54</v>
      </c>
    </row>
    <row r="25" spans="2:9" ht="15">
      <c r="B25" s="3">
        <v>45327</v>
      </c>
      <c r="C25" s="4">
        <v>80665</v>
      </c>
      <c r="D25" s="4" t="s">
        <v>14</v>
      </c>
      <c r="E25" s="4" t="s">
        <v>24</v>
      </c>
      <c r="G25" s="5">
        <v>0</v>
      </c>
      <c r="H25" s="5">
        <v>5064.8</v>
      </c>
      <c r="I25" s="5">
        <v>-15829982.54</v>
      </c>
    </row>
    <row r="26" spans="2:9" ht="15">
      <c r="B26" s="3">
        <v>45327</v>
      </c>
      <c r="C26" s="4">
        <v>80667</v>
      </c>
      <c r="D26" s="4" t="s">
        <v>14</v>
      </c>
      <c r="E26" s="4" t="s">
        <v>25</v>
      </c>
      <c r="G26" s="5">
        <v>0</v>
      </c>
      <c r="H26" s="5">
        <v>5713215.64</v>
      </c>
      <c r="I26" s="5">
        <v>-21543198.18</v>
      </c>
    </row>
    <row r="27" spans="2:9" ht="15">
      <c r="B27" s="3">
        <v>45327</v>
      </c>
      <c r="C27" s="4">
        <v>80670</v>
      </c>
      <c r="D27" s="4" t="s">
        <v>14</v>
      </c>
      <c r="E27" s="4" t="s">
        <v>26</v>
      </c>
      <c r="G27" s="5">
        <v>0</v>
      </c>
      <c r="H27" s="5">
        <v>731637.04</v>
      </c>
      <c r="I27" s="5">
        <v>-22313342.43</v>
      </c>
    </row>
    <row r="28" spans="2:9" ht="15">
      <c r="B28" s="3">
        <v>45327</v>
      </c>
      <c r="C28" s="4">
        <v>80670</v>
      </c>
      <c r="D28" s="4" t="s">
        <v>14</v>
      </c>
      <c r="E28" s="4" t="s">
        <v>26</v>
      </c>
      <c r="G28" s="5">
        <v>0</v>
      </c>
      <c r="H28" s="5">
        <v>38507.21</v>
      </c>
      <c r="I28" s="5">
        <v>-22313342.43</v>
      </c>
    </row>
    <row r="29" spans="2:9" ht="15">
      <c r="B29" s="3">
        <v>45327</v>
      </c>
      <c r="C29" s="4">
        <v>80673</v>
      </c>
      <c r="D29" s="4" t="s">
        <v>14</v>
      </c>
      <c r="E29" s="4" t="s">
        <v>27</v>
      </c>
      <c r="G29" s="5">
        <v>0</v>
      </c>
      <c r="H29" s="5">
        <v>235720.82</v>
      </c>
      <c r="I29" s="5">
        <v>-22549063.25</v>
      </c>
    </row>
    <row r="30" spans="2:9" ht="15">
      <c r="B30" s="3">
        <v>45327</v>
      </c>
      <c r="C30" s="4">
        <v>80676</v>
      </c>
      <c r="D30" s="4" t="s">
        <v>14</v>
      </c>
      <c r="E30" s="4" t="s">
        <v>28</v>
      </c>
      <c r="G30" s="5">
        <v>0</v>
      </c>
      <c r="H30" s="5">
        <v>416666.67</v>
      </c>
      <c r="I30" s="5">
        <v>-22965729.92</v>
      </c>
    </row>
    <row r="31" spans="2:9" ht="15">
      <c r="B31" s="3">
        <v>45327</v>
      </c>
      <c r="C31" s="4">
        <v>80678</v>
      </c>
      <c r="D31" s="4" t="s">
        <v>14</v>
      </c>
      <c r="E31" s="4" t="s">
        <v>29</v>
      </c>
      <c r="G31" s="5">
        <v>0</v>
      </c>
      <c r="H31" s="5">
        <v>19017440.14</v>
      </c>
      <c r="I31" s="5">
        <v>-41983170.06</v>
      </c>
    </row>
    <row r="32" spans="2:9" ht="15">
      <c r="B32" s="3">
        <v>45327</v>
      </c>
      <c r="C32" s="4">
        <v>80679</v>
      </c>
      <c r="D32" s="4" t="s">
        <v>14</v>
      </c>
      <c r="E32" s="4" t="s">
        <v>30</v>
      </c>
      <c r="G32" s="5">
        <v>0</v>
      </c>
      <c r="H32" s="5">
        <v>36471.5</v>
      </c>
      <c r="I32" s="5">
        <v>-42019641.56</v>
      </c>
    </row>
    <row r="33" spans="2:9" ht="15">
      <c r="B33" s="3">
        <v>45327</v>
      </c>
      <c r="C33" s="4">
        <v>81960</v>
      </c>
      <c r="D33" s="4" t="s">
        <v>14</v>
      </c>
      <c r="E33" s="4" t="s">
        <v>31</v>
      </c>
      <c r="G33" s="5">
        <v>0</v>
      </c>
      <c r="H33" s="5">
        <v>119255.48</v>
      </c>
      <c r="I33" s="5">
        <v>-42144173.84</v>
      </c>
    </row>
    <row r="34" spans="2:9" ht="15">
      <c r="B34" s="3">
        <v>45327</v>
      </c>
      <c r="C34" s="4">
        <v>81960</v>
      </c>
      <c r="D34" s="4" t="s">
        <v>14</v>
      </c>
      <c r="E34" s="4" t="s">
        <v>31</v>
      </c>
      <c r="G34" s="5">
        <v>0</v>
      </c>
      <c r="H34" s="5">
        <v>5276.8</v>
      </c>
      <c r="I34" s="5">
        <v>-42144173.84</v>
      </c>
    </row>
    <row r="35" spans="2:9" ht="15">
      <c r="B35" s="3">
        <v>45327</v>
      </c>
      <c r="C35" s="4">
        <v>81969</v>
      </c>
      <c r="D35" s="4" t="s">
        <v>14</v>
      </c>
      <c r="E35" s="4" t="s">
        <v>32</v>
      </c>
      <c r="G35" s="5">
        <v>0</v>
      </c>
      <c r="H35" s="5">
        <v>125217.4</v>
      </c>
      <c r="I35" s="5">
        <v>-42274931.84</v>
      </c>
    </row>
    <row r="36" spans="2:9" ht="15">
      <c r="B36" s="3">
        <v>45327</v>
      </c>
      <c r="C36" s="4">
        <v>81969</v>
      </c>
      <c r="D36" s="4" t="s">
        <v>14</v>
      </c>
      <c r="E36" s="4" t="s">
        <v>32</v>
      </c>
      <c r="G36" s="5">
        <v>0</v>
      </c>
      <c r="H36" s="5">
        <v>5540.6</v>
      </c>
      <c r="I36" s="5">
        <v>-42274931.84</v>
      </c>
    </row>
    <row r="37" spans="2:9" ht="38.25">
      <c r="B37" s="3">
        <v>45328</v>
      </c>
      <c r="C37" s="4">
        <v>80624</v>
      </c>
      <c r="D37" s="4" t="s">
        <v>12</v>
      </c>
      <c r="E37" s="4" t="s">
        <v>33</v>
      </c>
      <c r="G37" s="5">
        <v>156640.69</v>
      </c>
      <c r="H37" s="5">
        <v>0</v>
      </c>
      <c r="I37" s="5">
        <v>-13748094.9</v>
      </c>
    </row>
    <row r="38" spans="2:9" ht="38.25">
      <c r="B38" s="3">
        <v>45328</v>
      </c>
      <c r="C38" s="4">
        <v>80624</v>
      </c>
      <c r="D38" s="4" t="s">
        <v>12</v>
      </c>
      <c r="E38" s="4" t="s">
        <v>33</v>
      </c>
      <c r="G38" s="5">
        <v>28370196.25</v>
      </c>
      <c r="H38" s="5">
        <v>0</v>
      </c>
      <c r="I38" s="5">
        <v>-13748094.9</v>
      </c>
    </row>
    <row r="39" spans="2:9" ht="15">
      <c r="B39" s="3">
        <v>45329</v>
      </c>
      <c r="C39" s="4">
        <v>80687</v>
      </c>
      <c r="D39" s="4" t="s">
        <v>14</v>
      </c>
      <c r="E39" s="4" t="s">
        <v>34</v>
      </c>
      <c r="G39" s="5">
        <v>0</v>
      </c>
      <c r="H39" s="5">
        <v>7500</v>
      </c>
      <c r="I39" s="5">
        <v>-13755594.9</v>
      </c>
    </row>
    <row r="40" spans="2:9" ht="15">
      <c r="B40" s="3">
        <v>45329</v>
      </c>
      <c r="C40" s="4">
        <v>80688</v>
      </c>
      <c r="D40" s="4" t="s">
        <v>14</v>
      </c>
      <c r="E40" s="4" t="s">
        <v>35</v>
      </c>
      <c r="G40" s="5">
        <v>0</v>
      </c>
      <c r="H40" s="5">
        <v>25410</v>
      </c>
      <c r="I40" s="5">
        <v>-13781004.9</v>
      </c>
    </row>
    <row r="41" spans="2:9" ht="15">
      <c r="B41" s="3">
        <v>45329</v>
      </c>
      <c r="C41" s="4">
        <v>80689</v>
      </c>
      <c r="D41" s="4" t="s">
        <v>14</v>
      </c>
      <c r="E41" s="4" t="s">
        <v>36</v>
      </c>
      <c r="G41" s="5">
        <v>0</v>
      </c>
      <c r="H41" s="5">
        <v>18352.65</v>
      </c>
      <c r="I41" s="5">
        <v>-13799357.55</v>
      </c>
    </row>
    <row r="42" spans="2:9" ht="15">
      <c r="B42" s="3">
        <v>45329</v>
      </c>
      <c r="C42" s="4">
        <v>80690</v>
      </c>
      <c r="D42" s="4" t="s">
        <v>14</v>
      </c>
      <c r="E42" s="4" t="s">
        <v>37</v>
      </c>
      <c r="G42" s="5">
        <v>0</v>
      </c>
      <c r="H42" s="5">
        <v>7500</v>
      </c>
      <c r="I42" s="5">
        <v>-13806857.55</v>
      </c>
    </row>
    <row r="43" spans="2:9" ht="15">
      <c r="B43" s="3">
        <v>45329</v>
      </c>
      <c r="C43" s="4">
        <v>80691</v>
      </c>
      <c r="D43" s="4" t="s">
        <v>14</v>
      </c>
      <c r="E43" s="4" t="s">
        <v>38</v>
      </c>
      <c r="G43" s="5">
        <v>0</v>
      </c>
      <c r="H43" s="5">
        <v>5596000</v>
      </c>
      <c r="I43" s="5">
        <v>-19402857.55</v>
      </c>
    </row>
    <row r="44" spans="2:9" ht="15">
      <c r="B44" s="3">
        <v>45329</v>
      </c>
      <c r="C44" s="4">
        <v>80692</v>
      </c>
      <c r="D44" s="4" t="s">
        <v>14</v>
      </c>
      <c r="E44" s="4" t="s">
        <v>39</v>
      </c>
      <c r="G44" s="5">
        <v>0</v>
      </c>
      <c r="H44" s="5">
        <v>9529900</v>
      </c>
      <c r="I44" s="5">
        <v>-28932757.55</v>
      </c>
    </row>
    <row r="45" spans="2:9" ht="15">
      <c r="B45" s="3">
        <v>45329</v>
      </c>
      <c r="C45" s="4">
        <v>80713</v>
      </c>
      <c r="D45" s="4" t="s">
        <v>14</v>
      </c>
      <c r="E45" s="4" t="s">
        <v>40</v>
      </c>
      <c r="G45" s="5">
        <v>0</v>
      </c>
      <c r="H45" s="5">
        <v>179650</v>
      </c>
      <c r="I45" s="5">
        <v>-29112407.55</v>
      </c>
    </row>
    <row r="46" spans="2:9" ht="15">
      <c r="B46" s="3">
        <v>45329</v>
      </c>
      <c r="C46" s="4">
        <v>80714</v>
      </c>
      <c r="D46" s="4" t="s">
        <v>14</v>
      </c>
      <c r="E46" s="4" t="s">
        <v>41</v>
      </c>
      <c r="G46" s="5">
        <v>0</v>
      </c>
      <c r="H46" s="5">
        <v>25910.93</v>
      </c>
      <c r="I46" s="5">
        <v>-31773701.21</v>
      </c>
    </row>
    <row r="47" spans="2:9" ht="15">
      <c r="B47" s="3">
        <v>45329</v>
      </c>
      <c r="C47" s="4">
        <v>80714</v>
      </c>
      <c r="D47" s="4" t="s">
        <v>14</v>
      </c>
      <c r="E47" s="4" t="s">
        <v>41</v>
      </c>
      <c r="G47" s="5">
        <v>0</v>
      </c>
      <c r="H47" s="5">
        <v>2635382.73</v>
      </c>
      <c r="I47" s="5">
        <v>-31773701.21</v>
      </c>
    </row>
    <row r="48" spans="2:9" ht="15">
      <c r="B48" s="3">
        <v>45329</v>
      </c>
      <c r="C48" s="4">
        <v>80718</v>
      </c>
      <c r="D48" s="4" t="s">
        <v>14</v>
      </c>
      <c r="E48" s="4" t="s">
        <v>42</v>
      </c>
      <c r="G48" s="5">
        <v>0</v>
      </c>
      <c r="H48" s="5">
        <v>96740</v>
      </c>
      <c r="I48" s="5">
        <v>-31870441.21</v>
      </c>
    </row>
    <row r="49" spans="2:9" ht="15">
      <c r="B49" s="3">
        <v>45329</v>
      </c>
      <c r="C49" s="4">
        <v>80720</v>
      </c>
      <c r="D49" s="4" t="s">
        <v>14</v>
      </c>
      <c r="E49" s="4" t="s">
        <v>43</v>
      </c>
      <c r="G49" s="5">
        <v>0</v>
      </c>
      <c r="H49" s="5">
        <v>145110</v>
      </c>
      <c r="I49" s="5">
        <v>-32015551.21</v>
      </c>
    </row>
    <row r="50" spans="2:9" ht="15">
      <c r="B50" s="3">
        <v>45329</v>
      </c>
      <c r="C50" s="4">
        <v>80724</v>
      </c>
      <c r="D50" s="4" t="s">
        <v>14</v>
      </c>
      <c r="E50" s="4" t="s">
        <v>44</v>
      </c>
      <c r="G50" s="5">
        <v>0</v>
      </c>
      <c r="H50" s="5">
        <v>12861583</v>
      </c>
      <c r="I50" s="5">
        <v>-44877134.21</v>
      </c>
    </row>
    <row r="51" spans="2:9" ht="15">
      <c r="B51" s="3">
        <v>45329</v>
      </c>
      <c r="C51" s="4">
        <v>80726</v>
      </c>
      <c r="D51" s="4" t="s">
        <v>14</v>
      </c>
      <c r="E51" s="4" t="s">
        <v>45</v>
      </c>
      <c r="G51" s="5">
        <v>0</v>
      </c>
      <c r="H51" s="5">
        <v>4135635</v>
      </c>
      <c r="I51" s="5">
        <v>-49012769.21</v>
      </c>
    </row>
    <row r="52" spans="2:9" ht="15">
      <c r="B52" s="3">
        <v>45329</v>
      </c>
      <c r="C52" s="4">
        <v>80731</v>
      </c>
      <c r="D52" s="4" t="s">
        <v>14</v>
      </c>
      <c r="E52" s="4" t="s">
        <v>46</v>
      </c>
      <c r="G52" s="5">
        <v>0</v>
      </c>
      <c r="H52" s="5">
        <v>8706600</v>
      </c>
      <c r="I52" s="5">
        <v>-57719369.21</v>
      </c>
    </row>
    <row r="53" spans="2:9" ht="15">
      <c r="B53" s="3">
        <v>45329</v>
      </c>
      <c r="C53" s="4">
        <v>80738</v>
      </c>
      <c r="D53" s="4" t="s">
        <v>14</v>
      </c>
      <c r="E53" s="4" t="s">
        <v>47</v>
      </c>
      <c r="G53" s="5">
        <v>0</v>
      </c>
      <c r="H53" s="5">
        <v>4159820</v>
      </c>
      <c r="I53" s="5">
        <v>-61879189.21</v>
      </c>
    </row>
    <row r="54" spans="2:9" ht="38.25">
      <c r="B54" s="3">
        <v>45329</v>
      </c>
      <c r="C54" s="4">
        <v>81036</v>
      </c>
      <c r="D54" s="4" t="s">
        <v>12</v>
      </c>
      <c r="E54" s="4" t="s">
        <v>48</v>
      </c>
      <c r="G54" s="5">
        <v>21196.5</v>
      </c>
      <c r="H54" s="5">
        <v>0</v>
      </c>
      <c r="I54" s="5">
        <v>-61849628.36</v>
      </c>
    </row>
    <row r="55" spans="2:9" ht="38.25">
      <c r="B55" s="3">
        <v>45329</v>
      </c>
      <c r="C55" s="4">
        <v>81036</v>
      </c>
      <c r="D55" s="4" t="s">
        <v>12</v>
      </c>
      <c r="E55" s="4" t="s">
        <v>48</v>
      </c>
      <c r="G55" s="5">
        <v>8364.35</v>
      </c>
      <c r="H55" s="5">
        <v>0</v>
      </c>
      <c r="I55" s="5">
        <v>-61849628.36</v>
      </c>
    </row>
    <row r="56" spans="2:9" ht="15">
      <c r="B56" s="3">
        <v>45329</v>
      </c>
      <c r="C56" s="4">
        <v>81623</v>
      </c>
      <c r="D56" s="4" t="s">
        <v>14</v>
      </c>
      <c r="E56" s="4" t="s">
        <v>49</v>
      </c>
      <c r="G56" s="5">
        <v>0</v>
      </c>
      <c r="H56" s="5">
        <v>9577743.7</v>
      </c>
      <c r="I56" s="5">
        <v>-71427372.06</v>
      </c>
    </row>
    <row r="57" spans="2:9" ht="15">
      <c r="B57" s="3">
        <v>45329</v>
      </c>
      <c r="C57" s="4">
        <v>81624</v>
      </c>
      <c r="D57" s="4" t="s">
        <v>14</v>
      </c>
      <c r="E57" s="4" t="s">
        <v>50</v>
      </c>
      <c r="G57" s="5">
        <v>0</v>
      </c>
      <c r="H57" s="5">
        <v>4304930</v>
      </c>
      <c r="I57" s="5">
        <v>-75732302.06</v>
      </c>
    </row>
    <row r="58" spans="2:9" ht="15">
      <c r="B58" s="3">
        <v>45330</v>
      </c>
      <c r="C58" s="4">
        <v>80741</v>
      </c>
      <c r="D58" s="4" t="s">
        <v>14</v>
      </c>
      <c r="E58" s="4" t="s">
        <v>51</v>
      </c>
      <c r="G58" s="5">
        <v>0</v>
      </c>
      <c r="H58" s="5">
        <v>69329442.98</v>
      </c>
      <c r="I58" s="5">
        <v>-145061745.04</v>
      </c>
    </row>
    <row r="59" spans="2:9" ht="15">
      <c r="B59" s="3">
        <v>45330</v>
      </c>
      <c r="C59" s="4">
        <v>80742</v>
      </c>
      <c r="D59" s="4" t="s">
        <v>14</v>
      </c>
      <c r="E59" s="4" t="s">
        <v>52</v>
      </c>
      <c r="G59" s="5">
        <v>0</v>
      </c>
      <c r="H59" s="5">
        <v>36545.39</v>
      </c>
      <c r="I59" s="5">
        <v>-145551575.59</v>
      </c>
    </row>
    <row r="60" spans="2:9" ht="15">
      <c r="B60" s="3">
        <v>45330</v>
      </c>
      <c r="C60" s="4">
        <v>80742</v>
      </c>
      <c r="D60" s="4" t="s">
        <v>14</v>
      </c>
      <c r="E60" s="4" t="s">
        <v>52</v>
      </c>
      <c r="G60" s="5">
        <v>0</v>
      </c>
      <c r="H60" s="5">
        <v>453285.16</v>
      </c>
      <c r="I60" s="5">
        <v>-145551575.59</v>
      </c>
    </row>
    <row r="61" spans="2:9" ht="15">
      <c r="B61" s="3">
        <v>45330</v>
      </c>
      <c r="C61" s="4">
        <v>80743</v>
      </c>
      <c r="D61" s="4" t="s">
        <v>14</v>
      </c>
      <c r="E61" s="4" t="s">
        <v>53</v>
      </c>
      <c r="G61" s="5">
        <v>0</v>
      </c>
      <c r="H61" s="5">
        <v>37991.51</v>
      </c>
      <c r="I61" s="5">
        <v>-145589567.1</v>
      </c>
    </row>
    <row r="62" spans="2:9" ht="15">
      <c r="B62" s="3">
        <v>45330</v>
      </c>
      <c r="C62" s="4">
        <v>80745</v>
      </c>
      <c r="D62" s="4" t="s">
        <v>14</v>
      </c>
      <c r="E62" s="4" t="s">
        <v>54</v>
      </c>
      <c r="G62" s="5">
        <v>0</v>
      </c>
      <c r="H62" s="5">
        <v>8527888.89</v>
      </c>
      <c r="I62" s="5">
        <v>-154117455.99</v>
      </c>
    </row>
    <row r="63" spans="2:9" ht="15">
      <c r="B63" s="3">
        <v>45330</v>
      </c>
      <c r="C63" s="4">
        <v>80746</v>
      </c>
      <c r="D63" s="4" t="s">
        <v>14</v>
      </c>
      <c r="E63" s="4" t="s">
        <v>55</v>
      </c>
      <c r="G63" s="5">
        <v>0</v>
      </c>
      <c r="H63" s="5">
        <v>2083410.89</v>
      </c>
      <c r="I63" s="5">
        <v>-156200866.88</v>
      </c>
    </row>
    <row r="64" spans="2:9" ht="15">
      <c r="B64" s="3">
        <v>45330</v>
      </c>
      <c r="C64" s="4">
        <v>80754</v>
      </c>
      <c r="D64" s="4" t="s">
        <v>14</v>
      </c>
      <c r="E64" s="4" t="s">
        <v>56</v>
      </c>
      <c r="G64" s="5">
        <v>0</v>
      </c>
      <c r="H64" s="5">
        <v>23093666.92</v>
      </c>
      <c r="I64" s="5">
        <v>-179294533.8</v>
      </c>
    </row>
    <row r="65" spans="2:9" ht="15">
      <c r="B65" s="3">
        <v>45330</v>
      </c>
      <c r="C65" s="4">
        <v>80755</v>
      </c>
      <c r="D65" s="4" t="s">
        <v>14</v>
      </c>
      <c r="E65" s="4" t="s">
        <v>57</v>
      </c>
      <c r="G65" s="5">
        <v>0</v>
      </c>
      <c r="H65" s="5">
        <v>7731858.33</v>
      </c>
      <c r="I65" s="5">
        <v>-187026392.13</v>
      </c>
    </row>
    <row r="66" spans="2:9" ht="15">
      <c r="B66" s="3">
        <v>45330</v>
      </c>
      <c r="C66" s="4">
        <v>80757</v>
      </c>
      <c r="D66" s="4" t="s">
        <v>14</v>
      </c>
      <c r="E66" s="4" t="s">
        <v>58</v>
      </c>
      <c r="G66" s="5">
        <v>0</v>
      </c>
      <c r="H66" s="5">
        <v>28000</v>
      </c>
      <c r="I66" s="5">
        <v>-187054392.13</v>
      </c>
    </row>
    <row r="67" spans="2:9" ht="15">
      <c r="B67" s="3">
        <v>45330</v>
      </c>
      <c r="C67" s="4">
        <v>80761</v>
      </c>
      <c r="D67" s="4" t="s">
        <v>14</v>
      </c>
      <c r="E67" s="4" t="s">
        <v>59</v>
      </c>
      <c r="G67" s="5">
        <v>0</v>
      </c>
      <c r="H67" s="5">
        <v>118692370.4</v>
      </c>
      <c r="I67" s="5">
        <v>-305746762.53</v>
      </c>
    </row>
    <row r="68" spans="2:9" ht="15">
      <c r="B68" s="3">
        <v>45330</v>
      </c>
      <c r="C68" s="4">
        <v>80762</v>
      </c>
      <c r="D68" s="4" t="s">
        <v>14</v>
      </c>
      <c r="E68" s="4" t="s">
        <v>60</v>
      </c>
      <c r="G68" s="5">
        <v>0</v>
      </c>
      <c r="H68" s="5">
        <v>847103.32</v>
      </c>
      <c r="I68" s="5">
        <v>-306593865.85</v>
      </c>
    </row>
    <row r="69" spans="2:9" ht="15">
      <c r="B69" s="3">
        <v>45330</v>
      </c>
      <c r="C69" s="4">
        <v>80763</v>
      </c>
      <c r="D69" s="4" t="s">
        <v>14</v>
      </c>
      <c r="E69" s="4" t="s">
        <v>61</v>
      </c>
      <c r="G69" s="5">
        <v>0</v>
      </c>
      <c r="H69" s="5">
        <v>10823.16</v>
      </c>
      <c r="I69" s="5">
        <v>-306604689.01</v>
      </c>
    </row>
    <row r="70" spans="2:9" ht="15">
      <c r="B70" s="3">
        <v>45330</v>
      </c>
      <c r="C70" s="4">
        <v>80767</v>
      </c>
      <c r="D70" s="4" t="s">
        <v>14</v>
      </c>
      <c r="E70" s="4" t="s">
        <v>62</v>
      </c>
      <c r="G70" s="5">
        <v>0</v>
      </c>
      <c r="H70" s="5">
        <v>9587.5</v>
      </c>
      <c r="I70" s="5">
        <v>-306614276.51</v>
      </c>
    </row>
    <row r="71" spans="2:9" ht="15">
      <c r="B71" s="3">
        <v>45330</v>
      </c>
      <c r="C71" s="4">
        <v>80768</v>
      </c>
      <c r="D71" s="4" t="s">
        <v>14</v>
      </c>
      <c r="E71" s="4" t="s">
        <v>63</v>
      </c>
      <c r="G71" s="5">
        <v>0</v>
      </c>
      <c r="H71" s="5">
        <v>3957.34</v>
      </c>
      <c r="I71" s="5">
        <v>-306618233.85</v>
      </c>
    </row>
    <row r="72" spans="2:9" ht="15">
      <c r="B72" s="3">
        <v>45330</v>
      </c>
      <c r="C72" s="4">
        <v>80769</v>
      </c>
      <c r="D72" s="4" t="s">
        <v>14</v>
      </c>
      <c r="E72" s="4" t="s">
        <v>64</v>
      </c>
      <c r="G72" s="5">
        <v>0</v>
      </c>
      <c r="H72" s="5">
        <v>207673.58</v>
      </c>
      <c r="I72" s="5">
        <v>-306825907.43</v>
      </c>
    </row>
    <row r="73" spans="2:9" ht="15">
      <c r="B73" s="3">
        <v>45330</v>
      </c>
      <c r="C73" s="4">
        <v>80839</v>
      </c>
      <c r="D73" s="4" t="s">
        <v>14</v>
      </c>
      <c r="E73" s="4" t="s">
        <v>65</v>
      </c>
      <c r="G73" s="5">
        <v>0</v>
      </c>
      <c r="H73" s="5">
        <v>32888232.67</v>
      </c>
      <c r="I73" s="5">
        <v>-339714140.1</v>
      </c>
    </row>
    <row r="74" spans="2:9" ht="15">
      <c r="B74" s="3">
        <v>45330</v>
      </c>
      <c r="C74" s="4">
        <v>80841</v>
      </c>
      <c r="D74" s="4" t="s">
        <v>14</v>
      </c>
      <c r="E74" s="4" t="s">
        <v>66</v>
      </c>
      <c r="G74" s="5">
        <v>0</v>
      </c>
      <c r="H74" s="5">
        <v>22471721.21</v>
      </c>
      <c r="I74" s="5">
        <v>-362185861.31</v>
      </c>
    </row>
    <row r="75" spans="2:9" ht="15">
      <c r="B75" s="3">
        <v>45330</v>
      </c>
      <c r="C75" s="4">
        <v>80842</v>
      </c>
      <c r="D75" s="4" t="s">
        <v>14</v>
      </c>
      <c r="E75" s="4" t="s">
        <v>67</v>
      </c>
      <c r="G75" s="5">
        <v>0</v>
      </c>
      <c r="H75" s="5">
        <v>58159760.42</v>
      </c>
      <c r="I75" s="5">
        <v>-420345621.73</v>
      </c>
    </row>
    <row r="76" spans="2:9" ht="15">
      <c r="B76" s="3">
        <v>45330</v>
      </c>
      <c r="C76" s="4">
        <v>80843</v>
      </c>
      <c r="D76" s="4" t="s">
        <v>14</v>
      </c>
      <c r="E76" s="4" t="s">
        <v>68</v>
      </c>
      <c r="G76" s="5">
        <v>0</v>
      </c>
      <c r="H76" s="5">
        <v>22425031.03</v>
      </c>
      <c r="I76" s="5">
        <v>-442770652.76</v>
      </c>
    </row>
    <row r="77" spans="2:9" ht="15">
      <c r="B77" s="3">
        <v>45330</v>
      </c>
      <c r="C77" s="4">
        <v>80845</v>
      </c>
      <c r="D77" s="4" t="s">
        <v>14</v>
      </c>
      <c r="E77" s="4" t="s">
        <v>69</v>
      </c>
      <c r="G77" s="5">
        <v>0</v>
      </c>
      <c r="H77" s="5">
        <v>7940246.24</v>
      </c>
      <c r="I77" s="5">
        <v>-450710899</v>
      </c>
    </row>
    <row r="78" spans="2:9" ht="15">
      <c r="B78" s="3">
        <v>45330</v>
      </c>
      <c r="C78" s="4">
        <v>80846</v>
      </c>
      <c r="D78" s="4" t="s">
        <v>14</v>
      </c>
      <c r="E78" s="4" t="s">
        <v>70</v>
      </c>
      <c r="G78" s="5">
        <v>0</v>
      </c>
      <c r="H78" s="5">
        <v>16301084.43</v>
      </c>
      <c r="I78" s="5">
        <v>-467011983.43</v>
      </c>
    </row>
    <row r="79" spans="2:9" ht="38.25">
      <c r="B79" s="3">
        <v>45330</v>
      </c>
      <c r="C79" s="4">
        <v>81037</v>
      </c>
      <c r="D79" s="4" t="s">
        <v>12</v>
      </c>
      <c r="E79" s="4" t="s">
        <v>71</v>
      </c>
      <c r="G79" s="5">
        <v>59000</v>
      </c>
      <c r="H79" s="5">
        <v>0</v>
      </c>
      <c r="I79" s="5">
        <v>-413645815.42</v>
      </c>
    </row>
    <row r="80" spans="2:9" ht="38.25">
      <c r="B80" s="3">
        <v>45330</v>
      </c>
      <c r="C80" s="4">
        <v>81037</v>
      </c>
      <c r="D80" s="4" t="s">
        <v>12</v>
      </c>
      <c r="E80" s="4" t="s">
        <v>71</v>
      </c>
      <c r="G80" s="5">
        <v>53307168.01</v>
      </c>
      <c r="H80" s="5">
        <v>0</v>
      </c>
      <c r="I80" s="5">
        <v>-413645815.42</v>
      </c>
    </row>
    <row r="81" spans="2:9" ht="15">
      <c r="B81" s="3">
        <v>45330</v>
      </c>
      <c r="C81" s="4">
        <v>81622</v>
      </c>
      <c r="D81" s="4" t="s">
        <v>14</v>
      </c>
      <c r="E81" s="4" t="s">
        <v>72</v>
      </c>
      <c r="G81" s="5">
        <v>0</v>
      </c>
      <c r="H81" s="5">
        <v>417233.97</v>
      </c>
      <c r="I81" s="5">
        <v>-414063049.39</v>
      </c>
    </row>
    <row r="82" spans="2:9" ht="15">
      <c r="B82" s="3">
        <v>45331</v>
      </c>
      <c r="C82" s="4">
        <v>80795</v>
      </c>
      <c r="D82" s="4" t="s">
        <v>14</v>
      </c>
      <c r="E82" s="4" t="s">
        <v>73</v>
      </c>
      <c r="G82" s="5">
        <v>0</v>
      </c>
      <c r="H82" s="5">
        <v>135600</v>
      </c>
      <c r="I82" s="5">
        <v>-414204649.39</v>
      </c>
    </row>
    <row r="83" spans="2:9" ht="15">
      <c r="B83" s="3">
        <v>45331</v>
      </c>
      <c r="C83" s="4">
        <v>80795</v>
      </c>
      <c r="D83" s="4" t="s">
        <v>14</v>
      </c>
      <c r="E83" s="4" t="s">
        <v>73</v>
      </c>
      <c r="G83" s="5">
        <v>0</v>
      </c>
      <c r="H83" s="5">
        <v>6000</v>
      </c>
      <c r="I83" s="5">
        <v>-414204649.39</v>
      </c>
    </row>
    <row r="84" spans="2:9" ht="15">
      <c r="B84" s="3">
        <v>45331</v>
      </c>
      <c r="C84" s="4">
        <v>80799</v>
      </c>
      <c r="D84" s="4" t="s">
        <v>14</v>
      </c>
      <c r="E84" s="4" t="s">
        <v>74</v>
      </c>
      <c r="G84" s="5">
        <v>0</v>
      </c>
      <c r="H84" s="5">
        <v>30600</v>
      </c>
      <c r="I84" s="5">
        <v>-414244769.39</v>
      </c>
    </row>
    <row r="85" spans="2:9" ht="15">
      <c r="B85" s="3">
        <v>45331</v>
      </c>
      <c r="C85" s="4">
        <v>80799</v>
      </c>
      <c r="D85" s="4" t="s">
        <v>14</v>
      </c>
      <c r="E85" s="4" t="s">
        <v>74</v>
      </c>
      <c r="G85" s="5">
        <v>0</v>
      </c>
      <c r="H85" s="5">
        <v>9520</v>
      </c>
      <c r="I85" s="5">
        <v>-414244769.39</v>
      </c>
    </row>
    <row r="86" spans="2:9" ht="15">
      <c r="B86" s="3">
        <v>45331</v>
      </c>
      <c r="C86" s="4">
        <v>80802</v>
      </c>
      <c r="D86" s="4" t="s">
        <v>14</v>
      </c>
      <c r="E86" s="4" t="s">
        <v>75</v>
      </c>
      <c r="G86" s="5">
        <v>0</v>
      </c>
      <c r="H86" s="5">
        <v>1436023.78</v>
      </c>
      <c r="I86" s="5">
        <v>-415756373.37</v>
      </c>
    </row>
    <row r="87" spans="2:9" ht="15">
      <c r="B87" s="3">
        <v>45331</v>
      </c>
      <c r="C87" s="4">
        <v>80802</v>
      </c>
      <c r="D87" s="4" t="s">
        <v>14</v>
      </c>
      <c r="E87" s="4" t="s">
        <v>75</v>
      </c>
      <c r="G87" s="5">
        <v>0</v>
      </c>
      <c r="H87" s="5">
        <v>75580.2</v>
      </c>
      <c r="I87" s="5">
        <v>-415756373.37</v>
      </c>
    </row>
    <row r="88" spans="2:9" ht="15">
      <c r="B88" s="3">
        <v>45331</v>
      </c>
      <c r="C88" s="4">
        <v>80805</v>
      </c>
      <c r="D88" s="4" t="s">
        <v>14</v>
      </c>
      <c r="E88" s="4" t="s">
        <v>76</v>
      </c>
      <c r="G88" s="5">
        <v>0</v>
      </c>
      <c r="H88" s="5">
        <v>12148.7</v>
      </c>
      <c r="I88" s="5">
        <v>-415769161.48</v>
      </c>
    </row>
    <row r="89" spans="2:9" ht="15">
      <c r="B89" s="3">
        <v>45331</v>
      </c>
      <c r="C89" s="4">
        <v>80805</v>
      </c>
      <c r="D89" s="4" t="s">
        <v>14</v>
      </c>
      <c r="E89" s="4" t="s">
        <v>76</v>
      </c>
      <c r="G89" s="5">
        <v>0</v>
      </c>
      <c r="H89" s="5">
        <v>639.41</v>
      </c>
      <c r="I89" s="5">
        <v>-415769161.48</v>
      </c>
    </row>
    <row r="90" spans="2:9" ht="15">
      <c r="B90" s="3">
        <v>45331</v>
      </c>
      <c r="C90" s="4">
        <v>80807</v>
      </c>
      <c r="D90" s="4" t="s">
        <v>14</v>
      </c>
      <c r="E90" s="4" t="s">
        <v>77</v>
      </c>
      <c r="G90" s="5">
        <v>0</v>
      </c>
      <c r="H90" s="5">
        <v>2197.86</v>
      </c>
      <c r="I90" s="5">
        <v>-416683618</v>
      </c>
    </row>
    <row r="91" spans="2:9" ht="15">
      <c r="B91" s="3">
        <v>45331</v>
      </c>
      <c r="C91" s="4">
        <v>80807</v>
      </c>
      <c r="D91" s="4" t="s">
        <v>14</v>
      </c>
      <c r="E91" s="4" t="s">
        <v>77</v>
      </c>
      <c r="G91" s="5">
        <v>0</v>
      </c>
      <c r="H91" s="5">
        <v>912258.66</v>
      </c>
      <c r="I91" s="5">
        <v>-416683618</v>
      </c>
    </row>
    <row r="92" spans="2:9" ht="15">
      <c r="B92" s="3">
        <v>45331</v>
      </c>
      <c r="C92" s="4">
        <v>80810</v>
      </c>
      <c r="D92" s="4" t="s">
        <v>14</v>
      </c>
      <c r="E92" s="4" t="s">
        <v>78</v>
      </c>
      <c r="G92" s="5">
        <v>0</v>
      </c>
      <c r="H92" s="5">
        <v>49500</v>
      </c>
      <c r="I92" s="5">
        <v>-416733118</v>
      </c>
    </row>
    <row r="93" spans="2:9" ht="15">
      <c r="B93" s="3">
        <v>45331</v>
      </c>
      <c r="C93" s="4">
        <v>80812</v>
      </c>
      <c r="D93" s="4" t="s">
        <v>14</v>
      </c>
      <c r="E93" s="4" t="s">
        <v>79</v>
      </c>
      <c r="G93" s="5">
        <v>0</v>
      </c>
      <c r="H93" s="5">
        <v>180800</v>
      </c>
      <c r="I93" s="5">
        <v>-416921918</v>
      </c>
    </row>
    <row r="94" spans="2:9" ht="15">
      <c r="B94" s="3">
        <v>45331</v>
      </c>
      <c r="C94" s="4">
        <v>80812</v>
      </c>
      <c r="D94" s="4" t="s">
        <v>14</v>
      </c>
      <c r="E94" s="4" t="s">
        <v>79</v>
      </c>
      <c r="G94" s="5">
        <v>0</v>
      </c>
      <c r="H94" s="5">
        <v>8000</v>
      </c>
      <c r="I94" s="5">
        <v>-416921918</v>
      </c>
    </row>
    <row r="95" spans="2:9" ht="15">
      <c r="B95" s="3">
        <v>45331</v>
      </c>
      <c r="C95" s="4">
        <v>80813</v>
      </c>
      <c r="D95" s="4" t="s">
        <v>14</v>
      </c>
      <c r="E95" s="4" t="s">
        <v>80</v>
      </c>
      <c r="G95" s="5">
        <v>0</v>
      </c>
      <c r="H95" s="5">
        <v>40351.5</v>
      </c>
      <c r="I95" s="5">
        <v>-416962269.5</v>
      </c>
    </row>
    <row r="96" spans="2:9" ht="15">
      <c r="B96" s="3">
        <v>45331</v>
      </c>
      <c r="C96" s="4">
        <v>80814</v>
      </c>
      <c r="D96" s="4" t="s">
        <v>14</v>
      </c>
      <c r="E96" s="4" t="s">
        <v>81</v>
      </c>
      <c r="G96" s="5">
        <v>0</v>
      </c>
      <c r="H96" s="5">
        <v>10393.86</v>
      </c>
      <c r="I96" s="5">
        <v>-417243499.2</v>
      </c>
    </row>
    <row r="97" spans="2:9" ht="15">
      <c r="B97" s="3">
        <v>45331</v>
      </c>
      <c r="C97" s="4">
        <v>80814</v>
      </c>
      <c r="D97" s="4" t="s">
        <v>14</v>
      </c>
      <c r="E97" s="4" t="s">
        <v>81</v>
      </c>
      <c r="G97" s="5">
        <v>0</v>
      </c>
      <c r="H97" s="5">
        <v>270835.84</v>
      </c>
      <c r="I97" s="5">
        <v>-417243499.2</v>
      </c>
    </row>
    <row r="98" spans="2:9" ht="15">
      <c r="B98" s="3">
        <v>45331</v>
      </c>
      <c r="C98" s="4">
        <v>80815</v>
      </c>
      <c r="D98" s="4" t="s">
        <v>14</v>
      </c>
      <c r="E98" s="4" t="s">
        <v>82</v>
      </c>
      <c r="G98" s="5">
        <v>0</v>
      </c>
      <c r="H98" s="5">
        <v>403000</v>
      </c>
      <c r="I98" s="5">
        <v>-417646499.2</v>
      </c>
    </row>
    <row r="99" spans="2:9" ht="15">
      <c r="B99" s="3">
        <v>45331</v>
      </c>
      <c r="C99" s="4">
        <v>80816</v>
      </c>
      <c r="D99" s="4" t="s">
        <v>14</v>
      </c>
      <c r="E99" s="4" t="s">
        <v>83</v>
      </c>
      <c r="G99" s="5">
        <v>0</v>
      </c>
      <c r="H99" s="5">
        <v>1064676.21</v>
      </c>
      <c r="I99" s="5">
        <v>-433237032.44</v>
      </c>
    </row>
    <row r="100" spans="2:9" ht="15">
      <c r="B100" s="3">
        <v>45331</v>
      </c>
      <c r="C100" s="4">
        <v>80816</v>
      </c>
      <c r="D100" s="4" t="s">
        <v>14</v>
      </c>
      <c r="E100" s="4" t="s">
        <v>83</v>
      </c>
      <c r="G100" s="5">
        <v>0</v>
      </c>
      <c r="H100" s="5">
        <v>14525857.03</v>
      </c>
      <c r="I100" s="5">
        <v>-433237032.44</v>
      </c>
    </row>
    <row r="101" spans="2:9" ht="15">
      <c r="B101" s="3">
        <v>45331</v>
      </c>
      <c r="C101" s="4">
        <v>80817</v>
      </c>
      <c r="D101" s="4" t="s">
        <v>14</v>
      </c>
      <c r="E101" s="4" t="s">
        <v>84</v>
      </c>
      <c r="G101" s="5">
        <v>0</v>
      </c>
      <c r="H101" s="5">
        <v>339000</v>
      </c>
      <c r="I101" s="5">
        <v>-433591032.44</v>
      </c>
    </row>
    <row r="102" spans="2:9" ht="15">
      <c r="B102" s="3">
        <v>45331</v>
      </c>
      <c r="C102" s="4">
        <v>80817</v>
      </c>
      <c r="D102" s="4" t="s">
        <v>14</v>
      </c>
      <c r="E102" s="4" t="s">
        <v>84</v>
      </c>
      <c r="G102" s="5">
        <v>0</v>
      </c>
      <c r="H102" s="5">
        <v>15000</v>
      </c>
      <c r="I102" s="5">
        <v>-433591032.44</v>
      </c>
    </row>
    <row r="103" spans="2:9" ht="15">
      <c r="B103" s="3">
        <v>45331</v>
      </c>
      <c r="C103" s="4">
        <v>80818</v>
      </c>
      <c r="D103" s="4" t="s">
        <v>14</v>
      </c>
      <c r="E103" s="4" t="s">
        <v>85</v>
      </c>
      <c r="G103" s="5">
        <v>0</v>
      </c>
      <c r="H103" s="5">
        <v>14049443.23</v>
      </c>
      <c r="I103" s="5">
        <v>-447640475.67</v>
      </c>
    </row>
    <row r="104" spans="2:9" ht="15">
      <c r="B104" s="3">
        <v>45331</v>
      </c>
      <c r="C104" s="4">
        <v>80819</v>
      </c>
      <c r="D104" s="4" t="s">
        <v>14</v>
      </c>
      <c r="E104" s="4" t="s">
        <v>86</v>
      </c>
      <c r="G104" s="5">
        <v>0</v>
      </c>
      <c r="H104" s="5">
        <v>135600</v>
      </c>
      <c r="I104" s="5">
        <v>-447782075.67</v>
      </c>
    </row>
    <row r="105" spans="2:9" ht="15">
      <c r="B105" s="3">
        <v>45331</v>
      </c>
      <c r="C105" s="4">
        <v>80819</v>
      </c>
      <c r="D105" s="4" t="s">
        <v>14</v>
      </c>
      <c r="E105" s="4" t="s">
        <v>86</v>
      </c>
      <c r="G105" s="5">
        <v>0</v>
      </c>
      <c r="H105" s="5">
        <v>6000</v>
      </c>
      <c r="I105" s="5">
        <v>-447782075.67</v>
      </c>
    </row>
    <row r="106" spans="2:9" ht="15">
      <c r="B106" s="3">
        <v>45331</v>
      </c>
      <c r="C106" s="4">
        <v>80820</v>
      </c>
      <c r="D106" s="4" t="s">
        <v>14</v>
      </c>
      <c r="E106" s="4" t="s">
        <v>87</v>
      </c>
      <c r="G106" s="5">
        <v>0</v>
      </c>
      <c r="H106" s="5">
        <v>22500</v>
      </c>
      <c r="I106" s="5">
        <v>-447811575.67</v>
      </c>
    </row>
    <row r="107" spans="2:9" ht="15">
      <c r="B107" s="3">
        <v>45331</v>
      </c>
      <c r="C107" s="4">
        <v>80820</v>
      </c>
      <c r="D107" s="4" t="s">
        <v>14</v>
      </c>
      <c r="E107" s="4" t="s">
        <v>87</v>
      </c>
      <c r="G107" s="5">
        <v>0</v>
      </c>
      <c r="H107" s="5">
        <v>7000</v>
      </c>
      <c r="I107" s="5">
        <v>-447811575.67</v>
      </c>
    </row>
    <row r="108" spans="2:9" ht="15">
      <c r="B108" s="3">
        <v>45331</v>
      </c>
      <c r="C108" s="4">
        <v>80822</v>
      </c>
      <c r="D108" s="4" t="s">
        <v>14</v>
      </c>
      <c r="E108" s="4" t="s">
        <v>88</v>
      </c>
      <c r="G108" s="5">
        <v>0</v>
      </c>
      <c r="H108" s="5">
        <v>1250000</v>
      </c>
      <c r="I108" s="5">
        <v>-449061575.67</v>
      </c>
    </row>
    <row r="109" spans="2:9" ht="15">
      <c r="B109" s="3">
        <v>45331</v>
      </c>
      <c r="C109" s="4">
        <v>80823</v>
      </c>
      <c r="D109" s="4" t="s">
        <v>14</v>
      </c>
      <c r="E109" s="4" t="s">
        <v>89</v>
      </c>
      <c r="G109" s="5">
        <v>0</v>
      </c>
      <c r="H109" s="5">
        <v>20700</v>
      </c>
      <c r="I109" s="5">
        <v>-449088715.67</v>
      </c>
    </row>
    <row r="110" spans="2:9" ht="15">
      <c r="B110" s="3">
        <v>45331</v>
      </c>
      <c r="C110" s="4">
        <v>80823</v>
      </c>
      <c r="D110" s="4" t="s">
        <v>14</v>
      </c>
      <c r="E110" s="4" t="s">
        <v>89</v>
      </c>
      <c r="G110" s="5">
        <v>0</v>
      </c>
      <c r="H110" s="5">
        <v>6440</v>
      </c>
      <c r="I110" s="5">
        <v>-449088715.67</v>
      </c>
    </row>
    <row r="111" spans="2:9" ht="15">
      <c r="B111" s="3">
        <v>45331</v>
      </c>
      <c r="C111" s="4">
        <v>80824</v>
      </c>
      <c r="D111" s="4" t="s">
        <v>14</v>
      </c>
      <c r="E111" s="4" t="s">
        <v>90</v>
      </c>
      <c r="G111" s="5">
        <v>0</v>
      </c>
      <c r="H111" s="5">
        <v>22500</v>
      </c>
      <c r="I111" s="5">
        <v>-449118215.67</v>
      </c>
    </row>
    <row r="112" spans="2:9" ht="15">
      <c r="B112" s="3">
        <v>45331</v>
      </c>
      <c r="C112" s="4">
        <v>80824</v>
      </c>
      <c r="D112" s="4" t="s">
        <v>14</v>
      </c>
      <c r="E112" s="4" t="s">
        <v>90</v>
      </c>
      <c r="G112" s="5">
        <v>0</v>
      </c>
      <c r="H112" s="5">
        <v>7000</v>
      </c>
      <c r="I112" s="5">
        <v>-449118215.67</v>
      </c>
    </row>
    <row r="113" spans="2:9" ht="15">
      <c r="B113" s="3">
        <v>45331</v>
      </c>
      <c r="C113" s="4">
        <v>80828</v>
      </c>
      <c r="D113" s="4" t="s">
        <v>14</v>
      </c>
      <c r="E113" s="4" t="s">
        <v>91</v>
      </c>
      <c r="G113" s="5">
        <v>0</v>
      </c>
      <c r="H113" s="5">
        <v>90833926.26</v>
      </c>
      <c r="I113" s="5">
        <v>-539952141.93</v>
      </c>
    </row>
    <row r="114" spans="2:9" ht="15">
      <c r="B114" s="3">
        <v>45331</v>
      </c>
      <c r="C114" s="4">
        <v>80830</v>
      </c>
      <c r="D114" s="4" t="s">
        <v>14</v>
      </c>
      <c r="E114" s="4" t="s">
        <v>92</v>
      </c>
      <c r="G114" s="5">
        <v>0</v>
      </c>
      <c r="H114" s="5">
        <v>5170753</v>
      </c>
      <c r="I114" s="5">
        <v>-545122894.93</v>
      </c>
    </row>
    <row r="115" spans="2:9" ht="15">
      <c r="B115" s="3">
        <v>45331</v>
      </c>
      <c r="C115" s="4">
        <v>81038</v>
      </c>
      <c r="D115" s="4" t="s">
        <v>12</v>
      </c>
      <c r="E115" s="4" t="s">
        <v>93</v>
      </c>
      <c r="G115" s="5">
        <v>191966771.24</v>
      </c>
      <c r="H115" s="5">
        <v>0</v>
      </c>
      <c r="I115" s="5">
        <v>-353156123.69</v>
      </c>
    </row>
    <row r="116" spans="2:9" ht="89.25">
      <c r="B116" s="3">
        <v>45331</v>
      </c>
      <c r="C116" s="4">
        <v>81070</v>
      </c>
      <c r="D116" s="4" t="s">
        <v>94</v>
      </c>
      <c r="E116" s="4" t="s">
        <v>95</v>
      </c>
      <c r="G116" s="5">
        <v>12194300</v>
      </c>
      <c r="H116" s="5">
        <v>0</v>
      </c>
      <c r="I116" s="5">
        <v>-340961823.69</v>
      </c>
    </row>
    <row r="117" spans="2:9" ht="38.25">
      <c r="B117" s="3">
        <v>45334</v>
      </c>
      <c r="C117" s="4">
        <v>81039</v>
      </c>
      <c r="D117" s="4" t="s">
        <v>12</v>
      </c>
      <c r="E117" s="4" t="s">
        <v>96</v>
      </c>
      <c r="G117" s="5">
        <v>387813582.42</v>
      </c>
      <c r="H117" s="5">
        <v>0</v>
      </c>
      <c r="I117" s="5">
        <v>46863558.73</v>
      </c>
    </row>
    <row r="118" spans="2:9" ht="38.25">
      <c r="B118" s="3">
        <v>45334</v>
      </c>
      <c r="C118" s="4">
        <v>81039</v>
      </c>
      <c r="D118" s="4" t="s">
        <v>12</v>
      </c>
      <c r="E118" s="4" t="s">
        <v>96</v>
      </c>
      <c r="G118" s="5">
        <v>11800</v>
      </c>
      <c r="H118" s="5">
        <v>0</v>
      </c>
      <c r="I118" s="5">
        <v>46863558.73</v>
      </c>
    </row>
    <row r="119" spans="2:9" ht="76.5">
      <c r="B119" s="3">
        <v>45334</v>
      </c>
      <c r="C119" s="4">
        <v>81071</v>
      </c>
      <c r="D119" s="4" t="s">
        <v>94</v>
      </c>
      <c r="E119" s="4" t="s">
        <v>97</v>
      </c>
      <c r="G119" s="5">
        <v>236000</v>
      </c>
      <c r="H119" s="5">
        <v>0</v>
      </c>
      <c r="I119" s="5">
        <v>47099558.73</v>
      </c>
    </row>
    <row r="120" spans="2:9" ht="15">
      <c r="B120" s="3">
        <v>45334</v>
      </c>
      <c r="C120" s="4">
        <v>81078</v>
      </c>
      <c r="D120" s="4" t="s">
        <v>14</v>
      </c>
      <c r="E120" s="4" t="s">
        <v>98</v>
      </c>
      <c r="G120" s="5">
        <v>0</v>
      </c>
      <c r="H120" s="5">
        <v>2052998.59</v>
      </c>
      <c r="I120" s="5">
        <v>-4822731.04</v>
      </c>
    </row>
    <row r="121" spans="2:9" ht="15">
      <c r="B121" s="3">
        <v>45334</v>
      </c>
      <c r="C121" s="4">
        <v>81078</v>
      </c>
      <c r="D121" s="4" t="s">
        <v>14</v>
      </c>
      <c r="E121" s="4" t="s">
        <v>98</v>
      </c>
      <c r="G121" s="5">
        <v>0</v>
      </c>
      <c r="H121" s="5">
        <v>49869291.18</v>
      </c>
      <c r="I121" s="5">
        <v>-4822731.04</v>
      </c>
    </row>
    <row r="122" spans="2:9" ht="15">
      <c r="B122" s="3">
        <v>45334</v>
      </c>
      <c r="C122" s="4">
        <v>81081</v>
      </c>
      <c r="D122" s="4" t="s">
        <v>14</v>
      </c>
      <c r="E122" s="4" t="s">
        <v>99</v>
      </c>
      <c r="G122" s="5">
        <v>0</v>
      </c>
      <c r="H122" s="5">
        <v>6347.24</v>
      </c>
      <c r="I122" s="5">
        <v>-4949675.89</v>
      </c>
    </row>
    <row r="123" spans="2:9" ht="15">
      <c r="B123" s="3">
        <v>45334</v>
      </c>
      <c r="C123" s="4">
        <v>81081</v>
      </c>
      <c r="D123" s="4" t="s">
        <v>14</v>
      </c>
      <c r="E123" s="4" t="s">
        <v>99</v>
      </c>
      <c r="G123" s="5">
        <v>0</v>
      </c>
      <c r="H123" s="5">
        <v>120597.61</v>
      </c>
      <c r="I123" s="5">
        <v>-4949675.89</v>
      </c>
    </row>
    <row r="124" spans="2:9" ht="15">
      <c r="B124" s="3">
        <v>45334</v>
      </c>
      <c r="C124" s="4">
        <v>81084</v>
      </c>
      <c r="D124" s="4" t="s">
        <v>14</v>
      </c>
      <c r="E124" s="4" t="s">
        <v>100</v>
      </c>
      <c r="G124" s="5">
        <v>0</v>
      </c>
      <c r="H124" s="5">
        <v>140973.22</v>
      </c>
      <c r="I124" s="5">
        <v>-5104274.77</v>
      </c>
    </row>
    <row r="125" spans="2:9" ht="15">
      <c r="B125" s="3">
        <v>45334</v>
      </c>
      <c r="C125" s="4">
        <v>81084</v>
      </c>
      <c r="D125" s="4" t="s">
        <v>14</v>
      </c>
      <c r="E125" s="4" t="s">
        <v>100</v>
      </c>
      <c r="G125" s="5">
        <v>0</v>
      </c>
      <c r="H125" s="5">
        <v>13625.66</v>
      </c>
      <c r="I125" s="5">
        <v>-5104274.77</v>
      </c>
    </row>
    <row r="126" spans="2:9" ht="15">
      <c r="B126" s="3">
        <v>45335</v>
      </c>
      <c r="C126" s="4">
        <v>81089</v>
      </c>
      <c r="D126" s="4" t="s">
        <v>14</v>
      </c>
      <c r="E126" s="4" t="s">
        <v>101</v>
      </c>
      <c r="G126" s="5">
        <v>0</v>
      </c>
      <c r="H126" s="5">
        <v>10628.8</v>
      </c>
      <c r="I126" s="5">
        <v>-5114903.57</v>
      </c>
    </row>
    <row r="127" spans="2:9" ht="15">
      <c r="B127" s="3">
        <v>45335</v>
      </c>
      <c r="C127" s="4">
        <v>81091</v>
      </c>
      <c r="D127" s="4" t="s">
        <v>14</v>
      </c>
      <c r="E127" s="4" t="s">
        <v>102</v>
      </c>
      <c r="G127" s="5">
        <v>0</v>
      </c>
      <c r="H127" s="5">
        <v>1208.75</v>
      </c>
      <c r="I127" s="5">
        <v>-5139078.57</v>
      </c>
    </row>
    <row r="128" spans="2:9" ht="15">
      <c r="B128" s="3">
        <v>45335</v>
      </c>
      <c r="C128" s="4">
        <v>81091</v>
      </c>
      <c r="D128" s="4" t="s">
        <v>14</v>
      </c>
      <c r="E128" s="4" t="s">
        <v>102</v>
      </c>
      <c r="G128" s="5">
        <v>0</v>
      </c>
      <c r="H128" s="5">
        <v>22966.25</v>
      </c>
      <c r="I128" s="5">
        <v>-5139078.57</v>
      </c>
    </row>
    <row r="129" spans="2:9" ht="38.25">
      <c r="B129" s="3">
        <v>45335</v>
      </c>
      <c r="C129" s="4">
        <v>81366</v>
      </c>
      <c r="D129" s="4" t="s">
        <v>12</v>
      </c>
      <c r="E129" s="4" t="s">
        <v>103</v>
      </c>
      <c r="G129" s="5">
        <v>70800</v>
      </c>
      <c r="H129" s="5">
        <v>0</v>
      </c>
      <c r="I129" s="5">
        <v>-5057649.77</v>
      </c>
    </row>
    <row r="130" spans="2:9" ht="38.25">
      <c r="B130" s="3">
        <v>45335</v>
      </c>
      <c r="C130" s="4">
        <v>81366</v>
      </c>
      <c r="D130" s="4" t="s">
        <v>12</v>
      </c>
      <c r="E130" s="4" t="s">
        <v>103</v>
      </c>
      <c r="G130" s="5">
        <v>10628.8</v>
      </c>
      <c r="H130" s="5">
        <v>0</v>
      </c>
      <c r="I130" s="5">
        <v>-5057649.77</v>
      </c>
    </row>
    <row r="131" spans="2:9" ht="15">
      <c r="B131" s="3">
        <v>45336</v>
      </c>
      <c r="C131" s="4">
        <v>81095</v>
      </c>
      <c r="D131" s="4" t="s">
        <v>14</v>
      </c>
      <c r="E131" s="4" t="s">
        <v>104</v>
      </c>
      <c r="G131" s="5">
        <v>0</v>
      </c>
      <c r="H131" s="5">
        <v>22746.94</v>
      </c>
      <c r="I131" s="5">
        <v>-5082595.29</v>
      </c>
    </row>
    <row r="132" spans="2:9" ht="15">
      <c r="B132" s="3">
        <v>45336</v>
      </c>
      <c r="C132" s="4">
        <v>81095</v>
      </c>
      <c r="D132" s="4" t="s">
        <v>14</v>
      </c>
      <c r="E132" s="4" t="s">
        <v>104</v>
      </c>
      <c r="G132" s="5">
        <v>0</v>
      </c>
      <c r="H132" s="5">
        <v>2198.58</v>
      </c>
      <c r="I132" s="5">
        <v>-5082595.29</v>
      </c>
    </row>
    <row r="133" spans="2:9" ht="15">
      <c r="B133" s="3">
        <v>45336</v>
      </c>
      <c r="C133" s="4">
        <v>81096</v>
      </c>
      <c r="D133" s="4" t="s">
        <v>14</v>
      </c>
      <c r="E133" s="4" t="s">
        <v>105</v>
      </c>
      <c r="G133" s="5">
        <v>0</v>
      </c>
      <c r="H133" s="5">
        <v>25813.59</v>
      </c>
      <c r="I133" s="5">
        <v>-5110903.88</v>
      </c>
    </row>
    <row r="134" spans="2:9" ht="15">
      <c r="B134" s="3">
        <v>45336</v>
      </c>
      <c r="C134" s="4">
        <v>81096</v>
      </c>
      <c r="D134" s="4" t="s">
        <v>14</v>
      </c>
      <c r="E134" s="4" t="s">
        <v>105</v>
      </c>
      <c r="G134" s="5">
        <v>0</v>
      </c>
      <c r="H134" s="5">
        <v>2495</v>
      </c>
      <c r="I134" s="5">
        <v>-5110903.88</v>
      </c>
    </row>
    <row r="135" spans="2:9" ht="15">
      <c r="B135" s="3">
        <v>45336</v>
      </c>
      <c r="C135" s="4">
        <v>81117</v>
      </c>
      <c r="D135" s="4" t="s">
        <v>14</v>
      </c>
      <c r="E135" s="4" t="s">
        <v>106</v>
      </c>
      <c r="G135" s="5">
        <v>0</v>
      </c>
      <c r="H135" s="5">
        <v>7945269.94</v>
      </c>
      <c r="I135" s="5">
        <v>-13056173.82</v>
      </c>
    </row>
    <row r="136" spans="2:9" ht="15">
      <c r="B136" s="3">
        <v>45336</v>
      </c>
      <c r="C136" s="4">
        <v>81120</v>
      </c>
      <c r="D136" s="4" t="s">
        <v>14</v>
      </c>
      <c r="E136" s="4" t="s">
        <v>107</v>
      </c>
      <c r="G136" s="5">
        <v>0</v>
      </c>
      <c r="H136" s="5">
        <v>36000</v>
      </c>
      <c r="I136" s="5">
        <v>-13103373.82</v>
      </c>
    </row>
    <row r="137" spans="2:9" ht="15">
      <c r="B137" s="3">
        <v>45336</v>
      </c>
      <c r="C137" s="4">
        <v>81120</v>
      </c>
      <c r="D137" s="4" t="s">
        <v>14</v>
      </c>
      <c r="E137" s="4" t="s">
        <v>107</v>
      </c>
      <c r="G137" s="5">
        <v>0</v>
      </c>
      <c r="H137" s="5">
        <v>11200</v>
      </c>
      <c r="I137" s="5">
        <v>-13103373.82</v>
      </c>
    </row>
    <row r="138" spans="2:9" ht="15">
      <c r="B138" s="3">
        <v>45336</v>
      </c>
      <c r="C138" s="4">
        <v>81123</v>
      </c>
      <c r="D138" s="4" t="s">
        <v>14</v>
      </c>
      <c r="E138" s="4" t="s">
        <v>108</v>
      </c>
      <c r="G138" s="5">
        <v>0</v>
      </c>
      <c r="H138" s="5">
        <v>19666639.49</v>
      </c>
      <c r="I138" s="5">
        <v>-32770013.31</v>
      </c>
    </row>
    <row r="139" spans="2:9" ht="15">
      <c r="B139" s="3">
        <v>45336</v>
      </c>
      <c r="C139" s="4">
        <v>81124</v>
      </c>
      <c r="D139" s="4" t="s">
        <v>14</v>
      </c>
      <c r="E139" s="4" t="s">
        <v>109</v>
      </c>
      <c r="G139" s="5">
        <v>0</v>
      </c>
      <c r="H139" s="5">
        <v>11877</v>
      </c>
      <c r="I139" s="5">
        <v>-32781890.31</v>
      </c>
    </row>
    <row r="140" spans="2:9" ht="15">
      <c r="B140" s="3">
        <v>45336</v>
      </c>
      <c r="C140" s="4">
        <v>81130</v>
      </c>
      <c r="D140" s="4" t="s">
        <v>14</v>
      </c>
      <c r="E140" s="4" t="s">
        <v>110</v>
      </c>
      <c r="G140" s="5">
        <v>0</v>
      </c>
      <c r="H140" s="5">
        <v>12194300</v>
      </c>
      <c r="I140" s="5">
        <v>-44976190.31</v>
      </c>
    </row>
    <row r="141" spans="2:9" ht="15">
      <c r="B141" s="3">
        <v>45336</v>
      </c>
      <c r="C141" s="4">
        <v>81369</v>
      </c>
      <c r="D141" s="4" t="s">
        <v>12</v>
      </c>
      <c r="E141" s="4" t="s">
        <v>111</v>
      </c>
      <c r="G141" s="5">
        <v>61171.2</v>
      </c>
      <c r="H141" s="5">
        <v>0</v>
      </c>
      <c r="I141" s="5">
        <v>-44915019.11</v>
      </c>
    </row>
    <row r="142" spans="2:9" ht="15">
      <c r="B142" s="3">
        <v>45337</v>
      </c>
      <c r="C142" s="4">
        <v>81371</v>
      </c>
      <c r="D142" s="4" t="s">
        <v>12</v>
      </c>
      <c r="E142" s="4" t="s">
        <v>112</v>
      </c>
      <c r="G142" s="5">
        <v>39806209.43</v>
      </c>
      <c r="H142" s="5">
        <v>0</v>
      </c>
      <c r="I142" s="5">
        <v>-5108809.68</v>
      </c>
    </row>
    <row r="143" spans="2:9" ht="15">
      <c r="B143" s="3">
        <v>45337</v>
      </c>
      <c r="C143" s="4">
        <v>81394</v>
      </c>
      <c r="D143" s="4" t="s">
        <v>14</v>
      </c>
      <c r="E143" s="4" t="s">
        <v>113</v>
      </c>
      <c r="G143" s="5">
        <v>0</v>
      </c>
      <c r="H143" s="5">
        <v>299.39</v>
      </c>
      <c r="I143" s="5">
        <v>-5114797.54</v>
      </c>
    </row>
    <row r="144" spans="2:9" ht="15">
      <c r="B144" s="3">
        <v>45337</v>
      </c>
      <c r="C144" s="4">
        <v>81394</v>
      </c>
      <c r="D144" s="4" t="s">
        <v>14</v>
      </c>
      <c r="E144" s="4" t="s">
        <v>113</v>
      </c>
      <c r="G144" s="5">
        <v>0</v>
      </c>
      <c r="H144" s="5">
        <v>5688.47</v>
      </c>
      <c r="I144" s="5">
        <v>-5114797.54</v>
      </c>
    </row>
    <row r="145" spans="2:9" ht="15">
      <c r="B145" s="3">
        <v>45337</v>
      </c>
      <c r="C145" s="4">
        <v>81400</v>
      </c>
      <c r="D145" s="4" t="s">
        <v>14</v>
      </c>
      <c r="E145" s="4" t="s">
        <v>114</v>
      </c>
      <c r="G145" s="5">
        <v>0</v>
      </c>
      <c r="H145" s="5">
        <v>345151.55</v>
      </c>
      <c r="I145" s="5">
        <v>-5459949.09</v>
      </c>
    </row>
    <row r="146" spans="2:9" ht="15">
      <c r="B146" s="3">
        <v>45337</v>
      </c>
      <c r="C146" s="4">
        <v>81406</v>
      </c>
      <c r="D146" s="4" t="s">
        <v>14</v>
      </c>
      <c r="E146" s="4" t="s">
        <v>115</v>
      </c>
      <c r="G146" s="5">
        <v>0</v>
      </c>
      <c r="H146" s="5">
        <v>3337836</v>
      </c>
      <c r="I146" s="5">
        <v>-8797785.09</v>
      </c>
    </row>
    <row r="147" spans="2:9" ht="15">
      <c r="B147" s="3">
        <v>45337</v>
      </c>
      <c r="C147" s="4">
        <v>81410</v>
      </c>
      <c r="D147" s="4" t="s">
        <v>14</v>
      </c>
      <c r="E147" s="4" t="s">
        <v>116</v>
      </c>
      <c r="G147" s="5">
        <v>0</v>
      </c>
      <c r="H147" s="5">
        <v>5959035</v>
      </c>
      <c r="I147" s="5">
        <v>-14756820.09</v>
      </c>
    </row>
    <row r="148" spans="2:9" ht="15">
      <c r="B148" s="3">
        <v>45337</v>
      </c>
      <c r="C148" s="4">
        <v>81421</v>
      </c>
      <c r="D148" s="4" t="s">
        <v>14</v>
      </c>
      <c r="E148" s="4" t="s">
        <v>117</v>
      </c>
      <c r="G148" s="5">
        <v>0</v>
      </c>
      <c r="H148" s="5">
        <v>26875.03</v>
      </c>
      <c r="I148" s="5">
        <v>-14783695.12</v>
      </c>
    </row>
    <row r="149" spans="2:9" ht="15">
      <c r="B149" s="3">
        <v>45337</v>
      </c>
      <c r="C149" s="4">
        <v>81619</v>
      </c>
      <c r="D149" s="4" t="s">
        <v>14</v>
      </c>
      <c r="E149" s="4" t="s">
        <v>118</v>
      </c>
      <c r="G149" s="5">
        <v>0</v>
      </c>
      <c r="H149" s="5">
        <v>38000</v>
      </c>
      <c r="I149" s="5">
        <v>-14830895.12</v>
      </c>
    </row>
    <row r="150" spans="2:9" ht="15">
      <c r="B150" s="3">
        <v>45337</v>
      </c>
      <c r="C150" s="4">
        <v>81619</v>
      </c>
      <c r="D150" s="4" t="s">
        <v>14</v>
      </c>
      <c r="E150" s="4" t="s">
        <v>118</v>
      </c>
      <c r="G150" s="5">
        <v>0</v>
      </c>
      <c r="H150" s="5">
        <v>9200</v>
      </c>
      <c r="I150" s="5">
        <v>-14830895.12</v>
      </c>
    </row>
    <row r="151" spans="2:9" ht="15">
      <c r="B151" s="3">
        <v>45338</v>
      </c>
      <c r="C151" s="4">
        <v>81373</v>
      </c>
      <c r="D151" s="4" t="s">
        <v>12</v>
      </c>
      <c r="E151" s="4" t="s">
        <v>119</v>
      </c>
      <c r="G151" s="5">
        <v>9642022.55</v>
      </c>
      <c r="H151" s="5">
        <v>0</v>
      </c>
      <c r="I151" s="5">
        <v>-5188872.57</v>
      </c>
    </row>
    <row r="152" spans="2:9" ht="15">
      <c r="B152" s="3">
        <v>45338</v>
      </c>
      <c r="C152" s="4">
        <v>81404</v>
      </c>
      <c r="D152" s="4" t="s">
        <v>14</v>
      </c>
      <c r="E152" s="4" t="s">
        <v>120</v>
      </c>
      <c r="G152" s="5">
        <v>0</v>
      </c>
      <c r="H152" s="5">
        <v>1499470</v>
      </c>
      <c r="I152" s="5">
        <v>-6688342.57</v>
      </c>
    </row>
    <row r="153" spans="2:9" ht="15">
      <c r="B153" s="3">
        <v>45338</v>
      </c>
      <c r="C153" s="4">
        <v>81448</v>
      </c>
      <c r="D153" s="4" t="s">
        <v>14</v>
      </c>
      <c r="E153" s="4" t="s">
        <v>121</v>
      </c>
      <c r="G153" s="5">
        <v>0</v>
      </c>
      <c r="H153" s="5">
        <v>1003050.85</v>
      </c>
      <c r="I153" s="5">
        <v>-7788342.57</v>
      </c>
    </row>
    <row r="154" spans="2:9" ht="15">
      <c r="B154" s="3">
        <v>45338</v>
      </c>
      <c r="C154" s="4">
        <v>81448</v>
      </c>
      <c r="D154" s="4" t="s">
        <v>14</v>
      </c>
      <c r="E154" s="4" t="s">
        <v>121</v>
      </c>
      <c r="G154" s="5">
        <v>0</v>
      </c>
      <c r="H154" s="5">
        <v>96949.15</v>
      </c>
      <c r="I154" s="5">
        <v>-7788342.57</v>
      </c>
    </row>
    <row r="155" spans="2:9" ht="15">
      <c r="B155" s="3">
        <v>45338</v>
      </c>
      <c r="C155" s="4">
        <v>81453</v>
      </c>
      <c r="D155" s="4" t="s">
        <v>14</v>
      </c>
      <c r="E155" s="4" t="s">
        <v>122</v>
      </c>
      <c r="G155" s="5">
        <v>0</v>
      </c>
      <c r="H155" s="5">
        <v>8173266.99</v>
      </c>
      <c r="I155" s="5">
        <v>-15961609.56</v>
      </c>
    </row>
    <row r="156" spans="2:9" ht="15">
      <c r="B156" s="3">
        <v>45338</v>
      </c>
      <c r="C156" s="4">
        <v>81458</v>
      </c>
      <c r="D156" s="4" t="s">
        <v>14</v>
      </c>
      <c r="E156" s="4" t="s">
        <v>123</v>
      </c>
      <c r="G156" s="5">
        <v>0</v>
      </c>
      <c r="H156" s="5">
        <v>22596</v>
      </c>
      <c r="I156" s="5">
        <v>-15986389.56</v>
      </c>
    </row>
    <row r="157" spans="2:9" ht="15">
      <c r="B157" s="3">
        <v>45338</v>
      </c>
      <c r="C157" s="4">
        <v>81458</v>
      </c>
      <c r="D157" s="4" t="s">
        <v>14</v>
      </c>
      <c r="E157" s="4" t="s">
        <v>123</v>
      </c>
      <c r="G157" s="5">
        <v>0</v>
      </c>
      <c r="H157" s="5">
        <v>2184</v>
      </c>
      <c r="I157" s="5">
        <v>-15986389.56</v>
      </c>
    </row>
    <row r="158" spans="2:9" ht="15">
      <c r="B158" s="3">
        <v>45338</v>
      </c>
      <c r="C158" s="4">
        <v>81461</v>
      </c>
      <c r="D158" s="4" t="s">
        <v>14</v>
      </c>
      <c r="E158" s="4" t="s">
        <v>124</v>
      </c>
      <c r="G158" s="5">
        <v>0</v>
      </c>
      <c r="H158" s="5">
        <v>12866420</v>
      </c>
      <c r="I158" s="5">
        <v>-28852809.56</v>
      </c>
    </row>
    <row r="159" spans="2:9" ht="15">
      <c r="B159" s="3">
        <v>45338</v>
      </c>
      <c r="C159" s="4">
        <v>81618</v>
      </c>
      <c r="D159" s="4" t="s">
        <v>14</v>
      </c>
      <c r="E159" s="4" t="s">
        <v>125</v>
      </c>
      <c r="G159" s="5">
        <v>0</v>
      </c>
      <c r="H159" s="5">
        <v>44897034</v>
      </c>
      <c r="I159" s="5">
        <v>-73749843.56</v>
      </c>
    </row>
    <row r="160" spans="2:9" ht="15">
      <c r="B160" s="3">
        <v>45338</v>
      </c>
      <c r="C160" s="4">
        <v>81620</v>
      </c>
      <c r="D160" s="4" t="s">
        <v>14</v>
      </c>
      <c r="E160" s="4" t="s">
        <v>126</v>
      </c>
      <c r="G160" s="5">
        <v>0</v>
      </c>
      <c r="H160" s="5">
        <v>87424.27</v>
      </c>
      <c r="I160" s="5">
        <v>-74515751.38</v>
      </c>
    </row>
    <row r="161" spans="2:9" ht="15">
      <c r="B161" s="3">
        <v>45338</v>
      </c>
      <c r="C161" s="4">
        <v>81620</v>
      </c>
      <c r="D161" s="4" t="s">
        <v>14</v>
      </c>
      <c r="E161" s="4" t="s">
        <v>126</v>
      </c>
      <c r="G161" s="5">
        <v>0</v>
      </c>
      <c r="H161" s="5">
        <v>678483.55</v>
      </c>
      <c r="I161" s="5">
        <v>-74515751.38</v>
      </c>
    </row>
    <row r="162" spans="2:9" ht="38.25">
      <c r="B162" s="3">
        <v>45341</v>
      </c>
      <c r="C162" s="4">
        <v>81375</v>
      </c>
      <c r="D162" s="4" t="s">
        <v>12</v>
      </c>
      <c r="E162" s="4" t="s">
        <v>127</v>
      </c>
      <c r="G162" s="5">
        <v>68202098.81</v>
      </c>
      <c r="H162" s="5">
        <v>0</v>
      </c>
      <c r="I162" s="5">
        <v>-4958559.72</v>
      </c>
    </row>
    <row r="163" spans="2:9" ht="38.25">
      <c r="B163" s="3">
        <v>45341</v>
      </c>
      <c r="C163" s="4">
        <v>81375</v>
      </c>
      <c r="D163" s="4" t="s">
        <v>12</v>
      </c>
      <c r="E163" s="4" t="s">
        <v>127</v>
      </c>
      <c r="G163" s="5">
        <v>1355092.85</v>
      </c>
      <c r="H163" s="5">
        <v>0</v>
      </c>
      <c r="I163" s="5">
        <v>-4958559.72</v>
      </c>
    </row>
    <row r="164" spans="2:9" ht="15">
      <c r="B164" s="3">
        <v>45341</v>
      </c>
      <c r="C164" s="4">
        <v>81478</v>
      </c>
      <c r="D164" s="4" t="s">
        <v>14</v>
      </c>
      <c r="E164" s="4" t="s">
        <v>128</v>
      </c>
      <c r="G164" s="5">
        <v>0</v>
      </c>
      <c r="H164" s="5">
        <v>34522184.5</v>
      </c>
      <c r="I164" s="5">
        <v>-39480744.22</v>
      </c>
    </row>
    <row r="165" spans="2:9" ht="15">
      <c r="B165" s="3">
        <v>45341</v>
      </c>
      <c r="C165" s="4">
        <v>81480</v>
      </c>
      <c r="D165" s="4" t="s">
        <v>14</v>
      </c>
      <c r="E165" s="4" t="s">
        <v>129</v>
      </c>
      <c r="G165" s="5">
        <v>0</v>
      </c>
      <c r="H165" s="5">
        <v>23727200</v>
      </c>
      <c r="I165" s="5">
        <v>-63207944.22</v>
      </c>
    </row>
    <row r="166" spans="2:9" ht="15">
      <c r="B166" s="3">
        <v>45342</v>
      </c>
      <c r="C166" s="4">
        <v>81612</v>
      </c>
      <c r="D166" s="4" t="s">
        <v>12</v>
      </c>
      <c r="E166" s="4" t="s">
        <v>130</v>
      </c>
      <c r="G166" s="5">
        <v>58249384.5</v>
      </c>
      <c r="H166" s="5">
        <v>0</v>
      </c>
      <c r="I166" s="5">
        <v>-4958559.72</v>
      </c>
    </row>
    <row r="167" spans="2:9" ht="15">
      <c r="B167" s="3">
        <v>45342</v>
      </c>
      <c r="C167" s="4">
        <v>81629</v>
      </c>
      <c r="D167" s="4" t="s">
        <v>14</v>
      </c>
      <c r="E167" s="4" t="s">
        <v>131</v>
      </c>
      <c r="G167" s="5">
        <v>0</v>
      </c>
      <c r="H167" s="5">
        <v>5801</v>
      </c>
      <c r="I167" s="5">
        <v>-4964360.72</v>
      </c>
    </row>
    <row r="168" spans="2:9" ht="15">
      <c r="B168" s="3">
        <v>45342</v>
      </c>
      <c r="C168" s="4">
        <v>81631</v>
      </c>
      <c r="D168" s="4" t="s">
        <v>14</v>
      </c>
      <c r="E168" s="4" t="s">
        <v>132</v>
      </c>
      <c r="G168" s="5">
        <v>0</v>
      </c>
      <c r="H168" s="5">
        <v>79100</v>
      </c>
      <c r="I168" s="5">
        <v>-5046960.72</v>
      </c>
    </row>
    <row r="169" spans="2:9" ht="15">
      <c r="B169" s="3">
        <v>45342</v>
      </c>
      <c r="C169" s="4">
        <v>81631</v>
      </c>
      <c r="D169" s="4" t="s">
        <v>14</v>
      </c>
      <c r="E169" s="4" t="s">
        <v>132</v>
      </c>
      <c r="G169" s="5">
        <v>0</v>
      </c>
      <c r="H169" s="5">
        <v>3500</v>
      </c>
      <c r="I169" s="5">
        <v>-5046960.72</v>
      </c>
    </row>
    <row r="170" spans="2:9" ht="15">
      <c r="B170" s="3">
        <v>45342</v>
      </c>
      <c r="C170" s="4">
        <v>81634</v>
      </c>
      <c r="D170" s="4" t="s">
        <v>14</v>
      </c>
      <c r="E170" s="4" t="s">
        <v>133</v>
      </c>
      <c r="G170" s="5">
        <v>0</v>
      </c>
      <c r="H170" s="5">
        <v>67800</v>
      </c>
      <c r="I170" s="5">
        <v>-5117760.72</v>
      </c>
    </row>
    <row r="171" spans="2:9" ht="15">
      <c r="B171" s="3">
        <v>45342</v>
      </c>
      <c r="C171" s="4">
        <v>81634</v>
      </c>
      <c r="D171" s="4" t="s">
        <v>14</v>
      </c>
      <c r="E171" s="4" t="s">
        <v>133</v>
      </c>
      <c r="G171" s="5">
        <v>0</v>
      </c>
      <c r="H171" s="5">
        <v>3000</v>
      </c>
      <c r="I171" s="5">
        <v>-5117760.72</v>
      </c>
    </row>
    <row r="172" spans="2:9" ht="15">
      <c r="B172" s="3">
        <v>45342</v>
      </c>
      <c r="C172" s="4">
        <v>81636</v>
      </c>
      <c r="D172" s="4" t="s">
        <v>14</v>
      </c>
      <c r="E172" s="4" t="s">
        <v>134</v>
      </c>
      <c r="G172" s="5">
        <v>0</v>
      </c>
      <c r="H172" s="5">
        <v>1449000</v>
      </c>
      <c r="I172" s="5">
        <v>-6566760.72</v>
      </c>
    </row>
    <row r="173" spans="2:9" ht="15">
      <c r="B173" s="3">
        <v>45342</v>
      </c>
      <c r="C173" s="4">
        <v>81640</v>
      </c>
      <c r="D173" s="4" t="s">
        <v>14</v>
      </c>
      <c r="E173" s="4" t="s">
        <v>135</v>
      </c>
      <c r="G173" s="5">
        <v>0</v>
      </c>
      <c r="H173" s="5">
        <v>14400</v>
      </c>
      <c r="I173" s="5">
        <v>-6581160.72</v>
      </c>
    </row>
    <row r="174" spans="2:9" ht="15">
      <c r="B174" s="3">
        <v>45342</v>
      </c>
      <c r="C174" s="4">
        <v>81644</v>
      </c>
      <c r="D174" s="4" t="s">
        <v>14</v>
      </c>
      <c r="E174" s="4" t="s">
        <v>136</v>
      </c>
      <c r="G174" s="5">
        <v>0</v>
      </c>
      <c r="H174" s="5">
        <v>245000</v>
      </c>
      <c r="I174" s="5">
        <v>-6826160.72</v>
      </c>
    </row>
    <row r="175" spans="2:9" ht="15">
      <c r="B175" s="3">
        <v>45342</v>
      </c>
      <c r="C175" s="4">
        <v>81645</v>
      </c>
      <c r="D175" s="4" t="s">
        <v>14</v>
      </c>
      <c r="E175" s="4" t="s">
        <v>137</v>
      </c>
      <c r="G175" s="5">
        <v>0</v>
      </c>
      <c r="H175" s="5">
        <v>215000</v>
      </c>
      <c r="I175" s="5">
        <v>-7041160.72</v>
      </c>
    </row>
    <row r="176" spans="2:9" ht="15">
      <c r="B176" s="3">
        <v>45342</v>
      </c>
      <c r="C176" s="4">
        <v>81646</v>
      </c>
      <c r="D176" s="4" t="s">
        <v>14</v>
      </c>
      <c r="E176" s="4" t="s">
        <v>138</v>
      </c>
      <c r="G176" s="5">
        <v>0</v>
      </c>
      <c r="H176" s="5">
        <v>234999.99</v>
      </c>
      <c r="I176" s="5">
        <v>-7276160.71</v>
      </c>
    </row>
    <row r="177" spans="2:9" ht="15">
      <c r="B177" s="3">
        <v>45342</v>
      </c>
      <c r="C177" s="4">
        <v>81647</v>
      </c>
      <c r="D177" s="4" t="s">
        <v>14</v>
      </c>
      <c r="E177" s="4" t="s">
        <v>139</v>
      </c>
      <c r="G177" s="5">
        <v>0</v>
      </c>
      <c r="H177" s="5">
        <v>200000</v>
      </c>
      <c r="I177" s="5">
        <v>-7476160.71</v>
      </c>
    </row>
    <row r="178" spans="2:9" ht="15">
      <c r="B178" s="3">
        <v>45342</v>
      </c>
      <c r="C178" s="4">
        <v>81648</v>
      </c>
      <c r="D178" s="4" t="s">
        <v>14</v>
      </c>
      <c r="E178" s="4" t="s">
        <v>140</v>
      </c>
      <c r="G178" s="5">
        <v>0</v>
      </c>
      <c r="H178" s="5">
        <v>225000</v>
      </c>
      <c r="I178" s="5">
        <v>-7701160.71</v>
      </c>
    </row>
    <row r="179" spans="2:9" ht="15">
      <c r="B179" s="3">
        <v>45342</v>
      </c>
      <c r="C179" s="4">
        <v>81649</v>
      </c>
      <c r="D179" s="4" t="s">
        <v>14</v>
      </c>
      <c r="E179" s="4" t="s">
        <v>141</v>
      </c>
      <c r="G179" s="5">
        <v>0</v>
      </c>
      <c r="H179" s="5">
        <v>6425300</v>
      </c>
      <c r="I179" s="5">
        <v>-14126460.71</v>
      </c>
    </row>
    <row r="180" spans="2:9" ht="15">
      <c r="B180" s="3">
        <v>45342</v>
      </c>
      <c r="C180" s="4">
        <v>81650</v>
      </c>
      <c r="D180" s="4" t="s">
        <v>14</v>
      </c>
      <c r="E180" s="4" t="s">
        <v>142</v>
      </c>
      <c r="G180" s="5">
        <v>0</v>
      </c>
      <c r="H180" s="5">
        <v>6000</v>
      </c>
      <c r="I180" s="5">
        <v>-14132460.71</v>
      </c>
    </row>
    <row r="181" spans="2:9" ht="15">
      <c r="B181" s="3">
        <v>45342</v>
      </c>
      <c r="C181" s="4">
        <v>81651</v>
      </c>
      <c r="D181" s="4" t="s">
        <v>14</v>
      </c>
      <c r="E181" s="4" t="s">
        <v>143</v>
      </c>
      <c r="G181" s="5">
        <v>0</v>
      </c>
      <c r="H181" s="5">
        <v>93000</v>
      </c>
      <c r="I181" s="5">
        <v>-14225460.71</v>
      </c>
    </row>
    <row r="182" spans="2:9" ht="15">
      <c r="B182" s="3">
        <v>45342</v>
      </c>
      <c r="C182" s="4">
        <v>81652</v>
      </c>
      <c r="D182" s="4" t="s">
        <v>14</v>
      </c>
      <c r="E182" s="4" t="s">
        <v>144</v>
      </c>
      <c r="G182" s="5">
        <v>0</v>
      </c>
      <c r="H182" s="5">
        <v>11209600</v>
      </c>
      <c r="I182" s="5">
        <v>-25435060.71</v>
      </c>
    </row>
    <row r="183" spans="2:9" ht="15">
      <c r="B183" s="3">
        <v>45342</v>
      </c>
      <c r="C183" s="4">
        <v>81653</v>
      </c>
      <c r="D183" s="4" t="s">
        <v>14</v>
      </c>
      <c r="E183" s="4" t="s">
        <v>145</v>
      </c>
      <c r="G183" s="5">
        <v>0</v>
      </c>
      <c r="H183" s="5">
        <v>2640000</v>
      </c>
      <c r="I183" s="5">
        <v>-28075060.71</v>
      </c>
    </row>
    <row r="184" spans="2:9" ht="15">
      <c r="B184" s="3">
        <v>45342</v>
      </c>
      <c r="C184" s="4">
        <v>81658</v>
      </c>
      <c r="D184" s="4" t="s">
        <v>14</v>
      </c>
      <c r="E184" s="4" t="s">
        <v>146</v>
      </c>
      <c r="G184" s="5">
        <v>0</v>
      </c>
      <c r="H184" s="5">
        <v>521194.5</v>
      </c>
      <c r="I184" s="5">
        <v>-28596255.21</v>
      </c>
    </row>
    <row r="185" spans="2:9" ht="15">
      <c r="B185" s="3">
        <v>45343</v>
      </c>
      <c r="C185" s="4">
        <v>81676</v>
      </c>
      <c r="D185" s="4" t="s">
        <v>14</v>
      </c>
      <c r="E185" s="4" t="s">
        <v>147</v>
      </c>
      <c r="G185" s="5">
        <v>0</v>
      </c>
      <c r="H185" s="5">
        <v>28599.11</v>
      </c>
      <c r="I185" s="5">
        <v>-28702177.83</v>
      </c>
    </row>
    <row r="186" spans="2:9" ht="15">
      <c r="B186" s="3">
        <v>45343</v>
      </c>
      <c r="C186" s="4">
        <v>81676</v>
      </c>
      <c r="D186" s="4" t="s">
        <v>14</v>
      </c>
      <c r="E186" s="4" t="s">
        <v>147</v>
      </c>
      <c r="G186" s="5">
        <v>0</v>
      </c>
      <c r="H186" s="5">
        <v>77323.51</v>
      </c>
      <c r="I186" s="5">
        <v>-28702177.83</v>
      </c>
    </row>
    <row r="187" spans="2:9" ht="15">
      <c r="B187" s="3">
        <v>45343</v>
      </c>
      <c r="C187" s="4">
        <v>81677</v>
      </c>
      <c r="D187" s="4" t="s">
        <v>14</v>
      </c>
      <c r="E187" s="4" t="s">
        <v>148</v>
      </c>
      <c r="G187" s="5">
        <v>0</v>
      </c>
      <c r="H187" s="5">
        <v>67800</v>
      </c>
      <c r="I187" s="5">
        <v>-28772977.83</v>
      </c>
    </row>
    <row r="188" spans="2:9" ht="15">
      <c r="B188" s="3">
        <v>45343</v>
      </c>
      <c r="C188" s="4">
        <v>81677</v>
      </c>
      <c r="D188" s="4" t="s">
        <v>14</v>
      </c>
      <c r="E188" s="4" t="s">
        <v>148</v>
      </c>
      <c r="G188" s="5">
        <v>0</v>
      </c>
      <c r="H188" s="5">
        <v>3000</v>
      </c>
      <c r="I188" s="5">
        <v>-28772977.83</v>
      </c>
    </row>
    <row r="189" spans="2:9" ht="15">
      <c r="B189" s="3">
        <v>45343</v>
      </c>
      <c r="C189" s="4">
        <v>81680</v>
      </c>
      <c r="D189" s="4" t="s">
        <v>14</v>
      </c>
      <c r="E189" s="4" t="s">
        <v>149</v>
      </c>
      <c r="G189" s="5">
        <v>0</v>
      </c>
      <c r="H189" s="5">
        <v>339000</v>
      </c>
      <c r="I189" s="5">
        <v>-29126977.83</v>
      </c>
    </row>
    <row r="190" spans="2:9" ht="15">
      <c r="B190" s="3">
        <v>45343</v>
      </c>
      <c r="C190" s="4">
        <v>81680</v>
      </c>
      <c r="D190" s="4" t="s">
        <v>14</v>
      </c>
      <c r="E190" s="4" t="s">
        <v>149</v>
      </c>
      <c r="G190" s="5">
        <v>0</v>
      </c>
      <c r="H190" s="5">
        <v>15000</v>
      </c>
      <c r="I190" s="5">
        <v>-29126977.83</v>
      </c>
    </row>
    <row r="191" spans="2:9" ht="15">
      <c r="B191" s="3">
        <v>45343</v>
      </c>
      <c r="C191" s="4">
        <v>81681</v>
      </c>
      <c r="D191" s="4" t="s">
        <v>14</v>
      </c>
      <c r="E191" s="4" t="s">
        <v>150</v>
      </c>
      <c r="G191" s="5">
        <v>0</v>
      </c>
      <c r="H191" s="5">
        <v>56500</v>
      </c>
      <c r="I191" s="5">
        <v>-29185977.83</v>
      </c>
    </row>
    <row r="192" spans="2:9" ht="15">
      <c r="B192" s="3">
        <v>45343</v>
      </c>
      <c r="C192" s="4">
        <v>81681</v>
      </c>
      <c r="D192" s="4" t="s">
        <v>14</v>
      </c>
      <c r="E192" s="4" t="s">
        <v>150</v>
      </c>
      <c r="G192" s="5">
        <v>0</v>
      </c>
      <c r="H192" s="5">
        <v>2500</v>
      </c>
      <c r="I192" s="5">
        <v>-29185977.83</v>
      </c>
    </row>
    <row r="193" spans="2:9" ht="15">
      <c r="B193" s="3">
        <v>45343</v>
      </c>
      <c r="C193" s="4">
        <v>81682</v>
      </c>
      <c r="D193" s="4" t="s">
        <v>14</v>
      </c>
      <c r="E193" s="4" t="s">
        <v>151</v>
      </c>
      <c r="G193" s="5">
        <v>0</v>
      </c>
      <c r="H193" s="5">
        <v>39550</v>
      </c>
      <c r="I193" s="5">
        <v>-29227277.83</v>
      </c>
    </row>
    <row r="194" spans="2:9" ht="15">
      <c r="B194" s="3">
        <v>45343</v>
      </c>
      <c r="C194" s="4">
        <v>81682</v>
      </c>
      <c r="D194" s="4" t="s">
        <v>14</v>
      </c>
      <c r="E194" s="4" t="s">
        <v>151</v>
      </c>
      <c r="G194" s="5">
        <v>0</v>
      </c>
      <c r="H194" s="5">
        <v>1750</v>
      </c>
      <c r="I194" s="5">
        <v>-29227277.83</v>
      </c>
    </row>
    <row r="195" spans="2:9" ht="15">
      <c r="B195" s="3">
        <v>45343</v>
      </c>
      <c r="C195" s="4">
        <v>81684</v>
      </c>
      <c r="D195" s="4" t="s">
        <v>14</v>
      </c>
      <c r="E195" s="4" t="s">
        <v>152</v>
      </c>
      <c r="G195" s="5">
        <v>0</v>
      </c>
      <c r="H195" s="5">
        <v>36000</v>
      </c>
      <c r="I195" s="5">
        <v>-29274477.83</v>
      </c>
    </row>
    <row r="196" spans="2:9" ht="15">
      <c r="B196" s="3">
        <v>45343</v>
      </c>
      <c r="C196" s="4">
        <v>81684</v>
      </c>
      <c r="D196" s="4" t="s">
        <v>14</v>
      </c>
      <c r="E196" s="4" t="s">
        <v>152</v>
      </c>
      <c r="G196" s="5">
        <v>0</v>
      </c>
      <c r="H196" s="5">
        <v>11200</v>
      </c>
      <c r="I196" s="5">
        <v>-29274477.83</v>
      </c>
    </row>
    <row r="197" spans="2:9" ht="15">
      <c r="B197" s="3">
        <v>45343</v>
      </c>
      <c r="C197" s="4">
        <v>81685</v>
      </c>
      <c r="D197" s="4" t="s">
        <v>14</v>
      </c>
      <c r="E197" s="4" t="s">
        <v>153</v>
      </c>
      <c r="G197" s="5">
        <v>0</v>
      </c>
      <c r="H197" s="5">
        <v>45000</v>
      </c>
      <c r="I197" s="5">
        <v>-29333477.83</v>
      </c>
    </row>
    <row r="198" spans="2:9" ht="15">
      <c r="B198" s="3">
        <v>45343</v>
      </c>
      <c r="C198" s="4">
        <v>81685</v>
      </c>
      <c r="D198" s="4" t="s">
        <v>14</v>
      </c>
      <c r="E198" s="4" t="s">
        <v>153</v>
      </c>
      <c r="G198" s="5">
        <v>0</v>
      </c>
      <c r="H198" s="5">
        <v>14000</v>
      </c>
      <c r="I198" s="5">
        <v>-29333477.83</v>
      </c>
    </row>
    <row r="199" spans="2:9" ht="15">
      <c r="B199" s="3">
        <v>45343</v>
      </c>
      <c r="C199" s="4">
        <v>81686</v>
      </c>
      <c r="D199" s="4" t="s">
        <v>14</v>
      </c>
      <c r="E199" s="4" t="s">
        <v>154</v>
      </c>
      <c r="G199" s="5">
        <v>0</v>
      </c>
      <c r="H199" s="5">
        <v>364571.79</v>
      </c>
      <c r="I199" s="5">
        <v>-30683742.61</v>
      </c>
    </row>
    <row r="200" spans="2:9" ht="15">
      <c r="B200" s="3">
        <v>45343</v>
      </c>
      <c r="C200" s="4">
        <v>81686</v>
      </c>
      <c r="D200" s="4" t="s">
        <v>14</v>
      </c>
      <c r="E200" s="4" t="s">
        <v>154</v>
      </c>
      <c r="G200" s="5">
        <v>0</v>
      </c>
      <c r="H200" s="5">
        <v>985692.99</v>
      </c>
      <c r="I200" s="5">
        <v>-30683742.61</v>
      </c>
    </row>
    <row r="201" spans="2:9" ht="15">
      <c r="B201" s="3">
        <v>45343</v>
      </c>
      <c r="C201" s="4">
        <v>81687</v>
      </c>
      <c r="D201" s="4" t="s">
        <v>14</v>
      </c>
      <c r="E201" s="4" t="s">
        <v>155</v>
      </c>
      <c r="G201" s="5">
        <v>0</v>
      </c>
      <c r="H201" s="5">
        <v>55180300</v>
      </c>
      <c r="I201" s="5">
        <v>-85864042.61</v>
      </c>
    </row>
    <row r="202" spans="2:9" ht="15">
      <c r="B202" s="3">
        <v>45343</v>
      </c>
      <c r="C202" s="4">
        <v>81689</v>
      </c>
      <c r="D202" s="4" t="s">
        <v>14</v>
      </c>
      <c r="E202" s="4" t="s">
        <v>156</v>
      </c>
      <c r="G202" s="5">
        <v>0</v>
      </c>
      <c r="H202" s="5">
        <v>41166000</v>
      </c>
      <c r="I202" s="5">
        <v>-127030042.61</v>
      </c>
    </row>
    <row r="203" spans="2:9" ht="15">
      <c r="B203" s="3">
        <v>45343</v>
      </c>
      <c r="C203" s="4">
        <v>81690</v>
      </c>
      <c r="D203" s="4" t="s">
        <v>14</v>
      </c>
      <c r="E203" s="4" t="s">
        <v>157</v>
      </c>
      <c r="G203" s="5">
        <v>0</v>
      </c>
      <c r="H203" s="5">
        <v>9179000</v>
      </c>
      <c r="I203" s="5">
        <v>-136209042.61</v>
      </c>
    </row>
    <row r="204" spans="2:9" ht="38.25">
      <c r="B204" s="3">
        <v>45343</v>
      </c>
      <c r="C204" s="4">
        <v>81693</v>
      </c>
      <c r="D204" s="4" t="s">
        <v>12</v>
      </c>
      <c r="E204" s="4" t="s">
        <v>158</v>
      </c>
      <c r="G204" s="5">
        <v>5744594.49</v>
      </c>
      <c r="H204" s="5">
        <v>0</v>
      </c>
      <c r="I204" s="5">
        <v>-129621303.22</v>
      </c>
    </row>
    <row r="205" spans="2:9" ht="38.25">
      <c r="B205" s="3">
        <v>45343</v>
      </c>
      <c r="C205" s="4">
        <v>81693</v>
      </c>
      <c r="D205" s="4" t="s">
        <v>12</v>
      </c>
      <c r="E205" s="4" t="s">
        <v>158</v>
      </c>
      <c r="G205" s="5">
        <v>843144.9</v>
      </c>
      <c r="H205" s="5">
        <v>0</v>
      </c>
      <c r="I205" s="5">
        <v>-129621303.22</v>
      </c>
    </row>
    <row r="206" spans="2:9" ht="38.25">
      <c r="B206" s="3">
        <v>45344</v>
      </c>
      <c r="C206" s="4">
        <v>81694</v>
      </c>
      <c r="D206" s="4" t="s">
        <v>12</v>
      </c>
      <c r="E206" s="4" t="s">
        <v>159</v>
      </c>
      <c r="G206" s="5">
        <v>55180300</v>
      </c>
      <c r="H206" s="5">
        <v>0</v>
      </c>
      <c r="I206" s="5">
        <v>-71760252.25</v>
      </c>
    </row>
    <row r="207" spans="2:9" ht="38.25">
      <c r="B207" s="3">
        <v>45344</v>
      </c>
      <c r="C207" s="4">
        <v>81694</v>
      </c>
      <c r="D207" s="4" t="s">
        <v>12</v>
      </c>
      <c r="E207" s="4" t="s">
        <v>159</v>
      </c>
      <c r="G207" s="5">
        <v>2680750.97</v>
      </c>
      <c r="H207" s="5">
        <v>0</v>
      </c>
      <c r="I207" s="5">
        <v>-71760252.25</v>
      </c>
    </row>
    <row r="208" spans="2:9" ht="15">
      <c r="B208" s="3">
        <v>45344</v>
      </c>
      <c r="C208" s="4">
        <v>81695</v>
      </c>
      <c r="D208" s="4" t="s">
        <v>14</v>
      </c>
      <c r="E208" s="4" t="s">
        <v>160</v>
      </c>
      <c r="G208" s="5">
        <v>0</v>
      </c>
      <c r="H208" s="5">
        <v>10576.28</v>
      </c>
      <c r="I208" s="5">
        <v>-71880252.35</v>
      </c>
    </row>
    <row r="209" spans="2:9" ht="15">
      <c r="B209" s="3">
        <v>45344</v>
      </c>
      <c r="C209" s="4">
        <v>81695</v>
      </c>
      <c r="D209" s="4" t="s">
        <v>14</v>
      </c>
      <c r="E209" s="4" t="s">
        <v>160</v>
      </c>
      <c r="G209" s="5">
        <v>0</v>
      </c>
      <c r="H209" s="5">
        <v>109423.82</v>
      </c>
      <c r="I209" s="5">
        <v>-71880252.35</v>
      </c>
    </row>
    <row r="210" spans="2:9" ht="15">
      <c r="B210" s="3">
        <v>45344</v>
      </c>
      <c r="C210" s="4">
        <v>81696</v>
      </c>
      <c r="D210" s="4" t="s">
        <v>14</v>
      </c>
      <c r="E210" s="4" t="s">
        <v>161</v>
      </c>
      <c r="G210" s="5">
        <v>0</v>
      </c>
      <c r="H210" s="5">
        <v>31860</v>
      </c>
      <c r="I210" s="5">
        <v>-71912112.35</v>
      </c>
    </row>
    <row r="211" spans="2:9" ht="15">
      <c r="B211" s="3">
        <v>45344</v>
      </c>
      <c r="C211" s="4">
        <v>81697</v>
      </c>
      <c r="D211" s="4" t="s">
        <v>14</v>
      </c>
      <c r="E211" s="4" t="s">
        <v>162</v>
      </c>
      <c r="G211" s="5">
        <v>0</v>
      </c>
      <c r="H211" s="5">
        <v>86620.37</v>
      </c>
      <c r="I211" s="5">
        <v>-72003291.64</v>
      </c>
    </row>
    <row r="212" spans="2:9" ht="15">
      <c r="B212" s="3">
        <v>45344</v>
      </c>
      <c r="C212" s="4">
        <v>81697</v>
      </c>
      <c r="D212" s="4" t="s">
        <v>14</v>
      </c>
      <c r="E212" s="4" t="s">
        <v>162</v>
      </c>
      <c r="G212" s="5">
        <v>0</v>
      </c>
      <c r="H212" s="5">
        <v>4558.92</v>
      </c>
      <c r="I212" s="5">
        <v>-72003291.64</v>
      </c>
    </row>
    <row r="213" spans="2:9" ht="15">
      <c r="B213" s="3">
        <v>45344</v>
      </c>
      <c r="C213" s="4">
        <v>81698</v>
      </c>
      <c r="D213" s="4" t="s">
        <v>14</v>
      </c>
      <c r="E213" s="4" t="s">
        <v>163</v>
      </c>
      <c r="G213" s="5">
        <v>0</v>
      </c>
      <c r="H213" s="5">
        <v>188800</v>
      </c>
      <c r="I213" s="5">
        <v>-72192091.64</v>
      </c>
    </row>
    <row r="214" spans="2:9" ht="15">
      <c r="B214" s="3">
        <v>45344</v>
      </c>
      <c r="C214" s="4">
        <v>81699</v>
      </c>
      <c r="D214" s="4" t="s">
        <v>14</v>
      </c>
      <c r="E214" s="4" t="s">
        <v>164</v>
      </c>
      <c r="G214" s="5">
        <v>0</v>
      </c>
      <c r="H214" s="5">
        <v>954898.74</v>
      </c>
      <c r="I214" s="5">
        <v>-73146990.38</v>
      </c>
    </row>
    <row r="215" spans="2:9" ht="15">
      <c r="B215" s="3">
        <v>45344</v>
      </c>
      <c r="C215" s="4">
        <v>81710</v>
      </c>
      <c r="D215" s="4" t="s">
        <v>14</v>
      </c>
      <c r="E215" s="4" t="s">
        <v>165</v>
      </c>
      <c r="G215" s="5">
        <v>0</v>
      </c>
      <c r="H215" s="5">
        <v>2610000</v>
      </c>
      <c r="I215" s="5">
        <v>-75756990.38</v>
      </c>
    </row>
    <row r="216" spans="2:9" ht="15">
      <c r="B216" s="3">
        <v>45344</v>
      </c>
      <c r="C216" s="4">
        <v>81711</v>
      </c>
      <c r="D216" s="4" t="s">
        <v>14</v>
      </c>
      <c r="E216" s="4" t="s">
        <v>166</v>
      </c>
      <c r="G216" s="5">
        <v>0</v>
      </c>
      <c r="H216" s="5">
        <v>171000</v>
      </c>
      <c r="I216" s="5">
        <v>-75936990.38</v>
      </c>
    </row>
    <row r="217" spans="2:9" ht="15">
      <c r="B217" s="3">
        <v>45344</v>
      </c>
      <c r="C217" s="4">
        <v>81711</v>
      </c>
      <c r="D217" s="4" t="s">
        <v>14</v>
      </c>
      <c r="E217" s="4" t="s">
        <v>166</v>
      </c>
      <c r="G217" s="5">
        <v>0</v>
      </c>
      <c r="H217" s="5">
        <v>9000</v>
      </c>
      <c r="I217" s="5">
        <v>-75936990.38</v>
      </c>
    </row>
    <row r="218" spans="2:9" ht="15">
      <c r="B218" s="3">
        <v>45344</v>
      </c>
      <c r="C218" s="4">
        <v>81712</v>
      </c>
      <c r="D218" s="4" t="s">
        <v>14</v>
      </c>
      <c r="E218" s="4" t="s">
        <v>167</v>
      </c>
      <c r="G218" s="5">
        <v>0</v>
      </c>
      <c r="H218" s="5">
        <v>8426000</v>
      </c>
      <c r="I218" s="5">
        <v>-84362990.38</v>
      </c>
    </row>
    <row r="219" spans="2:9" ht="15">
      <c r="B219" s="3">
        <v>45344</v>
      </c>
      <c r="C219" s="4">
        <v>81905</v>
      </c>
      <c r="D219" s="4" t="s">
        <v>14</v>
      </c>
      <c r="E219" s="4" t="s">
        <v>168</v>
      </c>
      <c r="G219" s="5">
        <v>0</v>
      </c>
      <c r="H219" s="5">
        <v>39527964</v>
      </c>
      <c r="I219" s="5">
        <v>-123890954.38</v>
      </c>
    </row>
    <row r="220" spans="2:9" ht="15">
      <c r="B220" s="3">
        <v>45345</v>
      </c>
      <c r="C220" s="4">
        <v>81789</v>
      </c>
      <c r="D220" s="4" t="s">
        <v>14</v>
      </c>
      <c r="E220" s="4" t="s">
        <v>169</v>
      </c>
      <c r="G220" s="5">
        <v>0</v>
      </c>
      <c r="H220" s="5">
        <v>8704600</v>
      </c>
      <c r="I220" s="5">
        <v>-132595554.38</v>
      </c>
    </row>
    <row r="221" spans="2:9" ht="15">
      <c r="B221" s="3">
        <v>45345</v>
      </c>
      <c r="C221" s="4">
        <v>81790</v>
      </c>
      <c r="D221" s="4" t="s">
        <v>14</v>
      </c>
      <c r="E221" s="4" t="s">
        <v>170</v>
      </c>
      <c r="G221" s="5">
        <v>0</v>
      </c>
      <c r="H221" s="5">
        <v>9049000</v>
      </c>
      <c r="I221" s="5">
        <v>-141644554.38</v>
      </c>
    </row>
    <row r="222" spans="2:9" ht="15">
      <c r="B222" s="3">
        <v>45345</v>
      </c>
      <c r="C222" s="4">
        <v>81791</v>
      </c>
      <c r="D222" s="4" t="s">
        <v>14</v>
      </c>
      <c r="E222" s="4" t="s">
        <v>171</v>
      </c>
      <c r="G222" s="5">
        <v>0</v>
      </c>
      <c r="H222" s="5">
        <v>7073.38</v>
      </c>
      <c r="I222" s="5">
        <v>-141652000.04</v>
      </c>
    </row>
    <row r="223" spans="2:9" ht="15">
      <c r="B223" s="3">
        <v>45345</v>
      </c>
      <c r="C223" s="4">
        <v>81791</v>
      </c>
      <c r="D223" s="4" t="s">
        <v>14</v>
      </c>
      <c r="E223" s="4" t="s">
        <v>171</v>
      </c>
      <c r="G223" s="5">
        <v>0</v>
      </c>
      <c r="H223" s="5">
        <v>372.28</v>
      </c>
      <c r="I223" s="5">
        <v>-141652000.04</v>
      </c>
    </row>
    <row r="224" spans="2:9" ht="15">
      <c r="B224" s="3">
        <v>45345</v>
      </c>
      <c r="C224" s="4">
        <v>81794</v>
      </c>
      <c r="D224" s="4" t="s">
        <v>14</v>
      </c>
      <c r="E224" s="4" t="s">
        <v>172</v>
      </c>
      <c r="G224" s="5">
        <v>0</v>
      </c>
      <c r="H224" s="5">
        <v>15113370.5</v>
      </c>
      <c r="I224" s="5">
        <v>-156765370.54</v>
      </c>
    </row>
    <row r="225" spans="2:9" ht="15">
      <c r="B225" s="3">
        <v>45345</v>
      </c>
      <c r="C225" s="4">
        <v>81799</v>
      </c>
      <c r="D225" s="4" t="s">
        <v>14</v>
      </c>
      <c r="E225" s="4" t="s">
        <v>173</v>
      </c>
      <c r="G225" s="5">
        <v>0</v>
      </c>
      <c r="H225" s="5">
        <v>2338.35</v>
      </c>
      <c r="I225" s="5">
        <v>-156782664.04</v>
      </c>
    </row>
    <row r="226" spans="2:9" ht="15">
      <c r="B226" s="3">
        <v>45345</v>
      </c>
      <c r="C226" s="4">
        <v>81799</v>
      </c>
      <c r="D226" s="4" t="s">
        <v>14</v>
      </c>
      <c r="E226" s="4" t="s">
        <v>173</v>
      </c>
      <c r="G226" s="5">
        <v>0</v>
      </c>
      <c r="H226" s="5">
        <v>14955.15</v>
      </c>
      <c r="I226" s="5">
        <v>-156782664.04</v>
      </c>
    </row>
    <row r="227" spans="2:9" ht="15">
      <c r="B227" s="3">
        <v>45345</v>
      </c>
      <c r="C227" s="4">
        <v>81800</v>
      </c>
      <c r="D227" s="4" t="s">
        <v>14</v>
      </c>
      <c r="E227" s="4" t="s">
        <v>174</v>
      </c>
      <c r="G227" s="5">
        <v>0</v>
      </c>
      <c r="H227" s="5">
        <v>119289.34</v>
      </c>
      <c r="I227" s="5">
        <v>-156901953.38</v>
      </c>
    </row>
    <row r="228" spans="2:9" ht="15">
      <c r="B228" s="3">
        <v>45345</v>
      </c>
      <c r="C228" s="4">
        <v>81802</v>
      </c>
      <c r="D228" s="4" t="s">
        <v>14</v>
      </c>
      <c r="E228" s="4" t="s">
        <v>175</v>
      </c>
      <c r="G228" s="5">
        <v>0</v>
      </c>
      <c r="H228" s="5">
        <v>272000</v>
      </c>
      <c r="I228" s="5">
        <v>-157173953.38</v>
      </c>
    </row>
    <row r="229" spans="2:9" ht="38.25">
      <c r="B229" s="3">
        <v>45345</v>
      </c>
      <c r="C229" s="4">
        <v>81831</v>
      </c>
      <c r="D229" s="4" t="s">
        <v>12</v>
      </c>
      <c r="E229" s="4" t="s">
        <v>176</v>
      </c>
      <c r="G229" s="5">
        <v>151119.85</v>
      </c>
      <c r="H229" s="5">
        <v>0</v>
      </c>
      <c r="I229" s="5">
        <v>-88724969.53</v>
      </c>
    </row>
    <row r="230" spans="2:9" ht="38.25">
      <c r="B230" s="3">
        <v>45345</v>
      </c>
      <c r="C230" s="4">
        <v>81831</v>
      </c>
      <c r="D230" s="4" t="s">
        <v>12</v>
      </c>
      <c r="E230" s="4" t="s">
        <v>176</v>
      </c>
      <c r="G230" s="5">
        <v>68297864</v>
      </c>
      <c r="H230" s="5">
        <v>0</v>
      </c>
      <c r="I230" s="5">
        <v>-88724969.53</v>
      </c>
    </row>
    <row r="231" spans="2:9" ht="38.25">
      <c r="B231" s="3">
        <v>45348</v>
      </c>
      <c r="C231" s="4">
        <v>81875</v>
      </c>
      <c r="D231" s="4" t="s">
        <v>12</v>
      </c>
      <c r="E231" s="4" t="s">
        <v>177</v>
      </c>
      <c r="G231" s="5">
        <v>112331.11</v>
      </c>
      <c r="H231" s="5">
        <v>0</v>
      </c>
      <c r="I231" s="5">
        <v>-5383374.42</v>
      </c>
    </row>
    <row r="232" spans="2:9" ht="38.25">
      <c r="B232" s="3">
        <v>45348</v>
      </c>
      <c r="C232" s="4">
        <v>81875</v>
      </c>
      <c r="D232" s="4" t="s">
        <v>12</v>
      </c>
      <c r="E232" s="4" t="s">
        <v>177</v>
      </c>
      <c r="G232" s="5">
        <v>83229264</v>
      </c>
      <c r="H232" s="5">
        <v>0</v>
      </c>
      <c r="I232" s="5">
        <v>-5383374.42</v>
      </c>
    </row>
    <row r="233" spans="2:9" ht="15">
      <c r="B233" s="3">
        <v>45348</v>
      </c>
      <c r="C233" s="4">
        <v>81898</v>
      </c>
      <c r="D233" s="4" t="s">
        <v>14</v>
      </c>
      <c r="E233" s="4" t="s">
        <v>178</v>
      </c>
      <c r="G233" s="5">
        <v>0</v>
      </c>
      <c r="H233" s="5">
        <v>56500</v>
      </c>
      <c r="I233" s="5">
        <v>-5442374.42</v>
      </c>
    </row>
    <row r="234" spans="2:9" ht="15">
      <c r="B234" s="3">
        <v>45348</v>
      </c>
      <c r="C234" s="4">
        <v>81898</v>
      </c>
      <c r="D234" s="4" t="s">
        <v>14</v>
      </c>
      <c r="E234" s="4" t="s">
        <v>178</v>
      </c>
      <c r="G234" s="5">
        <v>0</v>
      </c>
      <c r="H234" s="5">
        <v>2500</v>
      </c>
      <c r="I234" s="5">
        <v>-5442374.42</v>
      </c>
    </row>
    <row r="235" spans="2:9" ht="15">
      <c r="B235" s="3">
        <v>45348</v>
      </c>
      <c r="C235" s="4">
        <v>81907</v>
      </c>
      <c r="D235" s="4" t="s">
        <v>14</v>
      </c>
      <c r="E235" s="4" t="s">
        <v>179</v>
      </c>
      <c r="G235" s="5">
        <v>0</v>
      </c>
      <c r="H235" s="5">
        <v>113000</v>
      </c>
      <c r="I235" s="5">
        <v>-5560374.42</v>
      </c>
    </row>
    <row r="236" spans="2:9" ht="15">
      <c r="B236" s="3">
        <v>45348</v>
      </c>
      <c r="C236" s="4">
        <v>81907</v>
      </c>
      <c r="D236" s="4" t="s">
        <v>14</v>
      </c>
      <c r="E236" s="4" t="s">
        <v>179</v>
      </c>
      <c r="G236" s="5">
        <v>0</v>
      </c>
      <c r="H236" s="5">
        <v>5000</v>
      </c>
      <c r="I236" s="5">
        <v>-5560374.42</v>
      </c>
    </row>
    <row r="237" spans="2:9" ht="15">
      <c r="B237" s="3">
        <v>45348</v>
      </c>
      <c r="C237" s="4">
        <v>81908</v>
      </c>
      <c r="D237" s="4" t="s">
        <v>14</v>
      </c>
      <c r="E237" s="4" t="s">
        <v>180</v>
      </c>
      <c r="G237" s="5">
        <v>0</v>
      </c>
      <c r="H237" s="5">
        <v>56500</v>
      </c>
      <c r="I237" s="5">
        <v>-5619374.42</v>
      </c>
    </row>
    <row r="238" spans="2:9" ht="15">
      <c r="B238" s="3">
        <v>45348</v>
      </c>
      <c r="C238" s="4">
        <v>81908</v>
      </c>
      <c r="D238" s="4" t="s">
        <v>14</v>
      </c>
      <c r="E238" s="4" t="s">
        <v>180</v>
      </c>
      <c r="G238" s="5">
        <v>0</v>
      </c>
      <c r="H238" s="5">
        <v>2500</v>
      </c>
      <c r="I238" s="5">
        <v>-5619374.42</v>
      </c>
    </row>
    <row r="239" spans="2:9" ht="15">
      <c r="B239" s="3">
        <v>45348</v>
      </c>
      <c r="C239" s="4">
        <v>81909</v>
      </c>
      <c r="D239" s="4" t="s">
        <v>14</v>
      </c>
      <c r="E239" s="4" t="s">
        <v>181</v>
      </c>
      <c r="G239" s="5">
        <v>0</v>
      </c>
      <c r="H239" s="5">
        <v>247500</v>
      </c>
      <c r="I239" s="5">
        <v>-5866874.42</v>
      </c>
    </row>
    <row r="240" spans="2:9" ht="15">
      <c r="B240" s="3">
        <v>45348</v>
      </c>
      <c r="C240" s="4">
        <v>81910</v>
      </c>
      <c r="D240" s="4" t="s">
        <v>14</v>
      </c>
      <c r="E240" s="4" t="s">
        <v>182</v>
      </c>
      <c r="G240" s="5">
        <v>0</v>
      </c>
      <c r="H240" s="5">
        <v>33502.54</v>
      </c>
      <c r="I240" s="5">
        <v>-5900376.96</v>
      </c>
    </row>
    <row r="241" spans="2:9" ht="15">
      <c r="B241" s="3">
        <v>45348</v>
      </c>
      <c r="C241" s="4">
        <v>81911</v>
      </c>
      <c r="D241" s="4" t="s">
        <v>14</v>
      </c>
      <c r="E241" s="4" t="s">
        <v>183</v>
      </c>
      <c r="G241" s="5">
        <v>0</v>
      </c>
      <c r="H241" s="5">
        <v>94416.25</v>
      </c>
      <c r="I241" s="5">
        <v>-5994793.21</v>
      </c>
    </row>
    <row r="242" spans="2:9" ht="15">
      <c r="B242" s="3">
        <v>45348</v>
      </c>
      <c r="C242" s="4">
        <v>81913</v>
      </c>
      <c r="D242" s="4" t="s">
        <v>14</v>
      </c>
      <c r="E242" s="4" t="s">
        <v>184</v>
      </c>
      <c r="G242" s="5">
        <v>0</v>
      </c>
      <c r="H242" s="5">
        <v>56500</v>
      </c>
      <c r="I242" s="5">
        <v>-6053793.21</v>
      </c>
    </row>
    <row r="243" spans="2:9" ht="15">
      <c r="B243" s="3">
        <v>45348</v>
      </c>
      <c r="C243" s="4">
        <v>81913</v>
      </c>
      <c r="D243" s="4" t="s">
        <v>14</v>
      </c>
      <c r="E243" s="4" t="s">
        <v>184</v>
      </c>
      <c r="G243" s="5">
        <v>0</v>
      </c>
      <c r="H243" s="5">
        <v>2500</v>
      </c>
      <c r="I243" s="5">
        <v>-6053793.21</v>
      </c>
    </row>
    <row r="244" spans="2:9" ht="15">
      <c r="B244" s="3">
        <v>45348</v>
      </c>
      <c r="C244" s="4">
        <v>81914</v>
      </c>
      <c r="D244" s="4" t="s">
        <v>14</v>
      </c>
      <c r="E244" s="4" t="s">
        <v>185</v>
      </c>
      <c r="G244" s="5">
        <v>0</v>
      </c>
      <c r="H244" s="5">
        <v>76000</v>
      </c>
      <c r="I244" s="5">
        <v>-6148193.21</v>
      </c>
    </row>
    <row r="245" spans="2:9" ht="15">
      <c r="B245" s="3">
        <v>45348</v>
      </c>
      <c r="C245" s="4">
        <v>81914</v>
      </c>
      <c r="D245" s="4" t="s">
        <v>14</v>
      </c>
      <c r="E245" s="4" t="s">
        <v>185</v>
      </c>
      <c r="G245" s="5">
        <v>0</v>
      </c>
      <c r="H245" s="5">
        <v>18400</v>
      </c>
      <c r="I245" s="5">
        <v>-6148193.21</v>
      </c>
    </row>
    <row r="246" spans="2:9" ht="15">
      <c r="B246" s="3">
        <v>45348</v>
      </c>
      <c r="C246" s="4">
        <v>81915</v>
      </c>
      <c r="D246" s="4" t="s">
        <v>14</v>
      </c>
      <c r="E246" s="4" t="s">
        <v>186</v>
      </c>
      <c r="G246" s="5">
        <v>0</v>
      </c>
      <c r="H246" s="5">
        <v>90400</v>
      </c>
      <c r="I246" s="5">
        <v>-6242593.21</v>
      </c>
    </row>
    <row r="247" spans="2:9" ht="15">
      <c r="B247" s="3">
        <v>45348</v>
      </c>
      <c r="C247" s="4">
        <v>81915</v>
      </c>
      <c r="D247" s="4" t="s">
        <v>14</v>
      </c>
      <c r="E247" s="4" t="s">
        <v>186</v>
      </c>
      <c r="G247" s="5">
        <v>0</v>
      </c>
      <c r="H247" s="5">
        <v>4000</v>
      </c>
      <c r="I247" s="5">
        <v>-6242593.21</v>
      </c>
    </row>
    <row r="248" spans="2:9" ht="15">
      <c r="B248" s="3">
        <v>45348</v>
      </c>
      <c r="C248" s="4">
        <v>81916</v>
      </c>
      <c r="D248" s="4" t="s">
        <v>14</v>
      </c>
      <c r="E248" s="4" t="s">
        <v>187</v>
      </c>
      <c r="G248" s="5">
        <v>0</v>
      </c>
      <c r="H248" s="5">
        <v>16444.92</v>
      </c>
      <c r="I248" s="5">
        <v>-6630693.2</v>
      </c>
    </row>
    <row r="249" spans="2:9" ht="15">
      <c r="B249" s="3">
        <v>45348</v>
      </c>
      <c r="C249" s="4">
        <v>81916</v>
      </c>
      <c r="D249" s="4" t="s">
        <v>14</v>
      </c>
      <c r="E249" s="4" t="s">
        <v>187</v>
      </c>
      <c r="G249" s="5">
        <v>0</v>
      </c>
      <c r="H249" s="5">
        <v>371655.07</v>
      </c>
      <c r="I249" s="5">
        <v>-6630693.2</v>
      </c>
    </row>
    <row r="250" spans="2:9" ht="15">
      <c r="B250" s="3">
        <v>45348</v>
      </c>
      <c r="C250" s="4">
        <v>81917</v>
      </c>
      <c r="D250" s="4" t="s">
        <v>14</v>
      </c>
      <c r="E250" s="4" t="s">
        <v>188</v>
      </c>
      <c r="G250" s="5">
        <v>0</v>
      </c>
      <c r="H250" s="5">
        <v>4057300</v>
      </c>
      <c r="I250" s="5">
        <v>-10687993.2</v>
      </c>
    </row>
    <row r="251" spans="2:9" ht="15">
      <c r="B251" s="3">
        <v>45348</v>
      </c>
      <c r="C251" s="4">
        <v>81947</v>
      </c>
      <c r="D251" s="4" t="s">
        <v>14</v>
      </c>
      <c r="E251" s="4" t="s">
        <v>189</v>
      </c>
      <c r="G251" s="5">
        <v>0</v>
      </c>
      <c r="H251" s="5">
        <v>7125</v>
      </c>
      <c r="I251" s="5">
        <v>-10695493.2</v>
      </c>
    </row>
    <row r="252" spans="2:9" ht="15">
      <c r="B252" s="3">
        <v>45348</v>
      </c>
      <c r="C252" s="4">
        <v>81947</v>
      </c>
      <c r="D252" s="4" t="s">
        <v>14</v>
      </c>
      <c r="E252" s="4" t="s">
        <v>189</v>
      </c>
      <c r="G252" s="5">
        <v>0</v>
      </c>
      <c r="H252" s="5">
        <v>375</v>
      </c>
      <c r="I252" s="5">
        <v>-10695493.2</v>
      </c>
    </row>
    <row r="253" spans="2:9" ht="15">
      <c r="B253" s="3">
        <v>45350</v>
      </c>
      <c r="C253" s="4">
        <v>82060</v>
      </c>
      <c r="D253" s="4" t="s">
        <v>14</v>
      </c>
      <c r="E253" s="4" t="s">
        <v>190</v>
      </c>
      <c r="G253" s="5">
        <v>0</v>
      </c>
      <c r="H253" s="5">
        <v>2700000</v>
      </c>
      <c r="I253" s="5">
        <v>-13395493.2</v>
      </c>
    </row>
    <row r="254" spans="2:9" ht="15">
      <c r="B254" s="3">
        <v>45350</v>
      </c>
      <c r="C254" s="4">
        <v>82061</v>
      </c>
      <c r="D254" s="4" t="s">
        <v>14</v>
      </c>
      <c r="E254" s="4" t="s">
        <v>191</v>
      </c>
      <c r="G254" s="5">
        <v>0</v>
      </c>
      <c r="H254" s="5">
        <v>45000</v>
      </c>
      <c r="I254" s="5">
        <v>-13454493.2</v>
      </c>
    </row>
    <row r="255" spans="2:9" ht="15">
      <c r="B255" s="3">
        <v>45350</v>
      </c>
      <c r="C255" s="4">
        <v>82061</v>
      </c>
      <c r="D255" s="4" t="s">
        <v>14</v>
      </c>
      <c r="E255" s="4" t="s">
        <v>191</v>
      </c>
      <c r="G255" s="5">
        <v>0</v>
      </c>
      <c r="H255" s="5">
        <v>14000</v>
      </c>
      <c r="I255" s="5">
        <v>-13454493.2</v>
      </c>
    </row>
    <row r="256" spans="2:9" ht="15">
      <c r="B256" s="3">
        <v>45350</v>
      </c>
      <c r="C256" s="4">
        <v>82064</v>
      </c>
      <c r="D256" s="4" t="s">
        <v>14</v>
      </c>
      <c r="E256" s="4" t="s">
        <v>192</v>
      </c>
      <c r="G256" s="5">
        <v>0</v>
      </c>
      <c r="H256" s="5">
        <v>18352.65</v>
      </c>
      <c r="I256" s="5">
        <v>-13472845.85</v>
      </c>
    </row>
    <row r="257" spans="2:9" ht="15">
      <c r="B257" s="3">
        <v>45350</v>
      </c>
      <c r="C257" s="4">
        <v>82066</v>
      </c>
      <c r="D257" s="4" t="s">
        <v>14</v>
      </c>
      <c r="E257" s="4" t="s">
        <v>193</v>
      </c>
      <c r="G257" s="5">
        <v>0</v>
      </c>
      <c r="H257" s="5">
        <v>113000</v>
      </c>
      <c r="I257" s="5">
        <v>-13590845.85</v>
      </c>
    </row>
    <row r="258" spans="2:9" ht="15">
      <c r="B258" s="3">
        <v>45350</v>
      </c>
      <c r="C258" s="4">
        <v>82066</v>
      </c>
      <c r="D258" s="4" t="s">
        <v>14</v>
      </c>
      <c r="E258" s="4" t="s">
        <v>193</v>
      </c>
      <c r="G258" s="5">
        <v>0</v>
      </c>
      <c r="H258" s="5">
        <v>5000</v>
      </c>
      <c r="I258" s="5">
        <v>-13590845.85</v>
      </c>
    </row>
    <row r="259" spans="2:9" ht="15">
      <c r="B259" s="3">
        <v>45350</v>
      </c>
      <c r="C259" s="4">
        <v>82068</v>
      </c>
      <c r="D259" s="4" t="s">
        <v>14</v>
      </c>
      <c r="E259" s="4" t="s">
        <v>194</v>
      </c>
      <c r="G259" s="5">
        <v>0</v>
      </c>
      <c r="H259" s="5">
        <v>4218400</v>
      </c>
      <c r="I259" s="5">
        <v>-17809245.85</v>
      </c>
    </row>
    <row r="260" spans="2:9" ht="15">
      <c r="B260" s="3">
        <v>45350</v>
      </c>
      <c r="C260" s="4">
        <v>82080</v>
      </c>
      <c r="D260" s="4" t="s">
        <v>14</v>
      </c>
      <c r="E260" s="4" t="s">
        <v>195</v>
      </c>
      <c r="G260" s="5">
        <v>0</v>
      </c>
      <c r="H260" s="5">
        <v>10341500</v>
      </c>
      <c r="I260" s="5">
        <v>-28150745.85</v>
      </c>
    </row>
    <row r="261" spans="2:9" ht="15">
      <c r="B261" s="3">
        <v>45350</v>
      </c>
      <c r="C261" s="4">
        <v>82084</v>
      </c>
      <c r="D261" s="4" t="s">
        <v>14</v>
      </c>
      <c r="E261" s="4" t="s">
        <v>196</v>
      </c>
      <c r="G261" s="5">
        <v>0</v>
      </c>
      <c r="H261" s="5">
        <v>18555382.53</v>
      </c>
      <c r="I261" s="5">
        <v>-46706128.38</v>
      </c>
    </row>
    <row r="262" spans="2:9" ht="15">
      <c r="B262" s="3">
        <v>45350</v>
      </c>
      <c r="C262" s="4">
        <v>82086</v>
      </c>
      <c r="D262" s="4" t="s">
        <v>14</v>
      </c>
      <c r="E262" s="4" t="s">
        <v>197</v>
      </c>
      <c r="G262" s="5">
        <v>0</v>
      </c>
      <c r="H262" s="5">
        <v>43972128.54</v>
      </c>
      <c r="I262" s="5">
        <v>-90678256.92</v>
      </c>
    </row>
    <row r="263" spans="2:9" ht="15">
      <c r="B263" s="3">
        <v>45350</v>
      </c>
      <c r="C263" s="4">
        <v>82089</v>
      </c>
      <c r="D263" s="4" t="s">
        <v>14</v>
      </c>
      <c r="E263" s="4" t="s">
        <v>198</v>
      </c>
      <c r="G263" s="5">
        <v>0</v>
      </c>
      <c r="H263" s="5">
        <v>15731.32</v>
      </c>
      <c r="I263" s="5">
        <v>-90693988.24</v>
      </c>
    </row>
    <row r="264" spans="2:9" ht="15">
      <c r="B264" s="3">
        <v>45350</v>
      </c>
      <c r="C264" s="4">
        <v>82091</v>
      </c>
      <c r="D264" s="4" t="s">
        <v>14</v>
      </c>
      <c r="E264" s="4" t="s">
        <v>199</v>
      </c>
      <c r="G264" s="5">
        <v>0</v>
      </c>
      <c r="H264" s="5">
        <v>3937.28</v>
      </c>
      <c r="I264" s="5">
        <v>-90697925.52</v>
      </c>
    </row>
    <row r="265" spans="2:9" ht="38.25">
      <c r="B265" s="3">
        <v>45350</v>
      </c>
      <c r="C265" s="4">
        <v>82201</v>
      </c>
      <c r="D265" s="4" t="s">
        <v>12</v>
      </c>
      <c r="E265" s="4" t="s">
        <v>200</v>
      </c>
      <c r="G265" s="5">
        <v>4057300</v>
      </c>
      <c r="H265" s="5">
        <v>0</v>
      </c>
      <c r="I265" s="5">
        <v>-86560562.63</v>
      </c>
    </row>
    <row r="266" spans="2:9" ht="38.25">
      <c r="B266" s="3">
        <v>45350</v>
      </c>
      <c r="C266" s="4">
        <v>82201</v>
      </c>
      <c r="D266" s="4" t="s">
        <v>12</v>
      </c>
      <c r="E266" s="4" t="s">
        <v>200</v>
      </c>
      <c r="G266" s="5">
        <v>80062.89</v>
      </c>
      <c r="H266" s="5">
        <v>0</v>
      </c>
      <c r="I266" s="5">
        <v>-86560562.63</v>
      </c>
    </row>
    <row r="267" spans="2:9" ht="15">
      <c r="B267" s="3">
        <v>45351</v>
      </c>
      <c r="C267" s="4">
        <v>82113</v>
      </c>
      <c r="D267" s="4" t="s">
        <v>14</v>
      </c>
      <c r="E267" s="4" t="s">
        <v>201</v>
      </c>
      <c r="G267" s="5">
        <v>0</v>
      </c>
      <c r="H267" s="5">
        <v>2000000</v>
      </c>
      <c r="I267" s="5">
        <v>-88560562.63</v>
      </c>
    </row>
    <row r="268" spans="2:9" ht="15">
      <c r="B268" s="3">
        <v>45351</v>
      </c>
      <c r="C268" s="4">
        <v>82115</v>
      </c>
      <c r="D268" s="4" t="s">
        <v>14</v>
      </c>
      <c r="E268" s="4" t="s">
        <v>202</v>
      </c>
      <c r="G268" s="5">
        <v>0</v>
      </c>
      <c r="H268" s="5">
        <v>9000</v>
      </c>
      <c r="I268" s="5">
        <v>-88569562.63</v>
      </c>
    </row>
    <row r="269" spans="2:9" ht="15">
      <c r="B269" s="3">
        <v>45351</v>
      </c>
      <c r="C269" s="4">
        <v>82117</v>
      </c>
      <c r="D269" s="4" t="s">
        <v>14</v>
      </c>
      <c r="E269" s="4" t="s">
        <v>203</v>
      </c>
      <c r="G269" s="5">
        <v>0</v>
      </c>
      <c r="H269" s="5">
        <v>4546173.84</v>
      </c>
      <c r="I269" s="5">
        <v>-93115736.47</v>
      </c>
    </row>
    <row r="270" spans="2:9" ht="15">
      <c r="B270" s="3">
        <v>45351</v>
      </c>
      <c r="C270" s="4">
        <v>82175</v>
      </c>
      <c r="D270" s="4" t="s">
        <v>14</v>
      </c>
      <c r="E270" s="4" t="s">
        <v>204</v>
      </c>
      <c r="G270" s="5">
        <v>0</v>
      </c>
      <c r="H270" s="5">
        <v>28719200</v>
      </c>
      <c r="I270" s="5">
        <v>-121834936.47</v>
      </c>
    </row>
    <row r="271" spans="2:9" ht="15">
      <c r="B271" s="3">
        <v>45351</v>
      </c>
      <c r="C271" s="4">
        <v>82177</v>
      </c>
      <c r="D271" s="4" t="s">
        <v>14</v>
      </c>
      <c r="E271" s="4" t="s">
        <v>205</v>
      </c>
      <c r="G271" s="5">
        <v>0</v>
      </c>
      <c r="H271" s="5">
        <v>2700000</v>
      </c>
      <c r="I271" s="5">
        <v>-124534936.47</v>
      </c>
    </row>
    <row r="272" spans="2:9" ht="15">
      <c r="B272" s="3">
        <v>45351</v>
      </c>
      <c r="C272" s="4">
        <v>82178</v>
      </c>
      <c r="D272" s="4" t="s">
        <v>14</v>
      </c>
      <c r="E272" s="4" t="s">
        <v>206</v>
      </c>
      <c r="G272" s="5">
        <v>0</v>
      </c>
      <c r="H272" s="5">
        <v>4388400</v>
      </c>
      <c r="I272" s="5">
        <v>-128923336.47</v>
      </c>
    </row>
    <row r="273" spans="2:9" ht="15">
      <c r="B273" s="3">
        <v>45351</v>
      </c>
      <c r="C273" s="4">
        <v>82179</v>
      </c>
      <c r="D273" s="4" t="s">
        <v>14</v>
      </c>
      <c r="E273" s="4" t="s">
        <v>207</v>
      </c>
      <c r="G273" s="5">
        <v>0</v>
      </c>
      <c r="H273" s="5">
        <v>32456580.9</v>
      </c>
      <c r="I273" s="5">
        <v>-161379917.37</v>
      </c>
    </row>
    <row r="274" spans="2:9" ht="15">
      <c r="B274" s="3">
        <v>45351</v>
      </c>
      <c r="C274" s="4">
        <v>82180</v>
      </c>
      <c r="D274" s="4" t="s">
        <v>14</v>
      </c>
      <c r="E274" s="4" t="s">
        <v>208</v>
      </c>
      <c r="G274" s="5">
        <v>0</v>
      </c>
      <c r="H274" s="5">
        <v>4383100</v>
      </c>
      <c r="I274" s="5">
        <v>-165763017.37</v>
      </c>
    </row>
    <row r="275" spans="2:9" ht="15">
      <c r="B275" s="3">
        <v>45351</v>
      </c>
      <c r="C275" s="4">
        <v>82181</v>
      </c>
      <c r="D275" s="4" t="s">
        <v>14</v>
      </c>
      <c r="E275" s="4" t="s">
        <v>209</v>
      </c>
      <c r="G275" s="5">
        <v>0</v>
      </c>
      <c r="H275" s="5">
        <v>4113900</v>
      </c>
      <c r="I275" s="5">
        <v>-169876917.37</v>
      </c>
    </row>
    <row r="276" spans="2:9" ht="15">
      <c r="B276" s="3">
        <v>45351</v>
      </c>
      <c r="C276" s="4">
        <v>82192</v>
      </c>
      <c r="D276" s="4" t="s">
        <v>14</v>
      </c>
      <c r="E276" s="4" t="s">
        <v>210</v>
      </c>
      <c r="G276" s="5">
        <v>0</v>
      </c>
      <c r="H276" s="5">
        <v>483700</v>
      </c>
      <c r="I276" s="5">
        <v>-170360617.37</v>
      </c>
    </row>
    <row r="277" spans="2:9" ht="38.25">
      <c r="B277" s="3">
        <v>45351</v>
      </c>
      <c r="C277" s="4">
        <v>82202</v>
      </c>
      <c r="D277" s="4" t="s">
        <v>12</v>
      </c>
      <c r="E277" s="4" t="s">
        <v>211</v>
      </c>
      <c r="G277" s="5">
        <v>79944721.66</v>
      </c>
      <c r="H277" s="5">
        <v>0</v>
      </c>
      <c r="I277" s="5">
        <v>-89291115.71</v>
      </c>
    </row>
    <row r="278" spans="2:9" ht="38.25">
      <c r="B278" s="3">
        <v>45351</v>
      </c>
      <c r="C278" s="4">
        <v>82202</v>
      </c>
      <c r="D278" s="4" t="s">
        <v>12</v>
      </c>
      <c r="E278" s="4" t="s">
        <v>211</v>
      </c>
      <c r="G278" s="5">
        <v>1124780</v>
      </c>
      <c r="H278" s="5">
        <v>0</v>
      </c>
      <c r="I278" s="5">
        <v>-89291115.71</v>
      </c>
    </row>
    <row r="279" ht="15" customHeight="1" hidden="1"/>
    <row r="280" ht="10.15" customHeight="1"/>
    <row r="281" spans="6:9" ht="18" customHeight="1">
      <c r="F281" s="223" t="s">
        <v>212</v>
      </c>
      <c r="G281" s="221"/>
      <c r="H281" s="221"/>
      <c r="I281" s="221"/>
    </row>
    <row r="282" ht="0.95" customHeight="1"/>
    <row r="283" spans="6:9" ht="18" customHeight="1">
      <c r="F283" s="223" t="s">
        <v>213</v>
      </c>
      <c r="G283" s="221"/>
      <c r="H283" s="221"/>
      <c r="I283" s="221"/>
    </row>
    <row r="284" spans="6:9" ht="18" customHeight="1">
      <c r="F284" s="223" t="s">
        <v>214</v>
      </c>
      <c r="G284" s="221"/>
      <c r="H284" s="221"/>
      <c r="I284" s="221"/>
    </row>
    <row r="285" ht="20.1" customHeight="1" thickBot="1"/>
    <row r="286" spans="2:11" ht="15.75">
      <c r="B286" s="6"/>
      <c r="C286" s="7"/>
      <c r="D286" s="8"/>
      <c r="E286" s="8"/>
      <c r="F286" s="8"/>
      <c r="G286" s="8"/>
      <c r="H286" s="8"/>
      <c r="I286" s="8"/>
      <c r="J286" s="8"/>
      <c r="K286" s="9"/>
    </row>
    <row r="287" spans="2:11" ht="15.75">
      <c r="B287" s="10"/>
      <c r="C287" s="11"/>
      <c r="D287" s="11"/>
      <c r="E287" s="11"/>
      <c r="F287" s="11"/>
      <c r="G287" s="11"/>
      <c r="H287" s="11"/>
      <c r="I287" s="11"/>
      <c r="J287" s="11"/>
      <c r="K287" s="12"/>
    </row>
    <row r="288" spans="2:11" ht="15.75">
      <c r="B288" s="10"/>
      <c r="C288" s="11"/>
      <c r="D288" s="11"/>
      <c r="E288" s="11"/>
      <c r="F288" s="11"/>
      <c r="G288" s="11"/>
      <c r="H288" s="11"/>
      <c r="I288" s="11"/>
      <c r="J288" s="11"/>
      <c r="K288" s="12"/>
    </row>
    <row r="289" spans="2:11" ht="15.75">
      <c r="B289" s="10"/>
      <c r="C289" s="11"/>
      <c r="D289" s="11"/>
      <c r="E289" s="11"/>
      <c r="F289" s="11"/>
      <c r="G289" s="11"/>
      <c r="H289" s="11"/>
      <c r="I289" s="11"/>
      <c r="J289" s="11"/>
      <c r="K289" s="12"/>
    </row>
    <row r="290" spans="2:11" ht="15.75">
      <c r="B290" s="10"/>
      <c r="C290" s="11"/>
      <c r="D290" s="11"/>
      <c r="E290" s="11"/>
      <c r="F290" s="11"/>
      <c r="G290" s="11"/>
      <c r="H290" s="11"/>
      <c r="I290" s="11"/>
      <c r="J290" s="11"/>
      <c r="K290" s="12"/>
    </row>
    <row r="291" spans="2:11" ht="15.75">
      <c r="B291" s="10"/>
      <c r="C291" s="11"/>
      <c r="D291" s="11"/>
      <c r="E291" s="11"/>
      <c r="F291" s="11"/>
      <c r="G291" s="11"/>
      <c r="H291" s="11"/>
      <c r="I291" s="11"/>
      <c r="J291" s="11"/>
      <c r="K291" s="12"/>
    </row>
    <row r="292" spans="2:11" ht="15.75">
      <c r="B292" s="230" t="s">
        <v>215</v>
      </c>
      <c r="C292" s="217"/>
      <c r="D292" s="217"/>
      <c r="E292" s="217"/>
      <c r="F292" s="217"/>
      <c r="G292" s="217"/>
      <c r="H292" s="217"/>
      <c r="I292" s="217"/>
      <c r="J292" s="217"/>
      <c r="K292" s="231"/>
    </row>
    <row r="293" spans="2:11" ht="15">
      <c r="B293" s="232" t="s">
        <v>216</v>
      </c>
      <c r="C293" s="225"/>
      <c r="D293" s="225"/>
      <c r="E293" s="225"/>
      <c r="F293" s="225"/>
      <c r="G293" s="225"/>
      <c r="H293" s="225"/>
      <c r="I293" s="225"/>
      <c r="J293" s="225"/>
      <c r="K293" s="233"/>
    </row>
    <row r="294" spans="2:11" ht="15.75">
      <c r="B294" s="16"/>
      <c r="C294" s="17"/>
      <c r="D294" s="17"/>
      <c r="E294" s="225" t="s">
        <v>217</v>
      </c>
      <c r="F294" s="225"/>
      <c r="G294" s="225"/>
      <c r="H294" s="225"/>
      <c r="I294" s="17"/>
      <c r="J294" s="17"/>
      <c r="K294" s="18"/>
    </row>
    <row r="295" spans="2:11" ht="15.75">
      <c r="B295" s="16"/>
      <c r="C295" s="17"/>
      <c r="D295" s="17"/>
      <c r="E295" s="17"/>
      <c r="F295" s="17"/>
      <c r="G295" s="17"/>
      <c r="H295" s="17"/>
      <c r="I295" s="17"/>
      <c r="J295" s="17"/>
      <c r="K295" s="18"/>
    </row>
    <row r="296" spans="2:11" ht="15.75">
      <c r="B296" s="10"/>
      <c r="C296" s="19" t="s">
        <v>218</v>
      </c>
      <c r="D296" s="19"/>
      <c r="E296" s="19"/>
      <c r="F296" s="19"/>
      <c r="G296" s="19"/>
      <c r="H296" s="19"/>
      <c r="I296" s="19"/>
      <c r="J296" s="19"/>
      <c r="K296" s="20"/>
    </row>
    <row r="297" spans="2:11" ht="15.75">
      <c r="B297" s="10"/>
      <c r="C297" s="21" t="s">
        <v>219</v>
      </c>
      <c r="D297" s="21"/>
      <c r="E297" s="22"/>
      <c r="F297" s="22"/>
      <c r="G297" s="22"/>
      <c r="H297" s="22"/>
      <c r="I297" s="21" t="s">
        <v>220</v>
      </c>
      <c r="J297" s="21"/>
      <c r="K297" s="23" t="s">
        <v>221</v>
      </c>
    </row>
    <row r="298" spans="2:11" ht="15.75">
      <c r="B298" s="10"/>
      <c r="C298" s="24" t="s">
        <v>222</v>
      </c>
      <c r="D298" s="25" t="s">
        <v>223</v>
      </c>
      <c r="E298" s="26"/>
      <c r="F298" s="27"/>
      <c r="G298" s="28"/>
      <c r="H298" s="24"/>
      <c r="I298" s="24"/>
      <c r="J298" s="27"/>
      <c r="K298" s="29"/>
    </row>
    <row r="299" spans="2:11" ht="15.75">
      <c r="B299" s="10"/>
      <c r="C299" s="24" t="s">
        <v>224</v>
      </c>
      <c r="D299" s="30"/>
      <c r="E299" s="31"/>
      <c r="F299" s="27"/>
      <c r="G299" s="32"/>
      <c r="H299" s="24" t="s">
        <v>225</v>
      </c>
      <c r="I299" s="24"/>
      <c r="J299" s="27"/>
      <c r="K299" s="29"/>
    </row>
    <row r="300" spans="2:11" ht="16.5" thickBot="1">
      <c r="B300" s="33"/>
      <c r="C300" s="34"/>
      <c r="D300" s="35"/>
      <c r="E300" s="36"/>
      <c r="F300" s="37"/>
      <c r="G300" s="38"/>
      <c r="H300" s="34"/>
      <c r="I300" s="34"/>
      <c r="J300" s="37"/>
      <c r="K300" s="39"/>
    </row>
    <row r="301" spans="2:11" ht="16.5" thickTop="1">
      <c r="B301" s="40"/>
      <c r="C301" s="41"/>
      <c r="D301" s="41"/>
      <c r="E301" s="41"/>
      <c r="F301" s="41"/>
      <c r="G301" s="41"/>
      <c r="H301" s="41"/>
      <c r="I301" s="41"/>
      <c r="J301" s="41"/>
      <c r="K301" s="42"/>
    </row>
    <row r="302" spans="2:11" ht="15.75">
      <c r="B302" s="40"/>
      <c r="C302" s="41"/>
      <c r="D302" s="41"/>
      <c r="E302" s="41"/>
      <c r="F302" s="41"/>
      <c r="G302" s="41"/>
      <c r="H302" s="41"/>
      <c r="I302" s="41"/>
      <c r="J302" s="41"/>
      <c r="K302" s="43" t="s">
        <v>226</v>
      </c>
    </row>
    <row r="303" spans="2:11" ht="15.75">
      <c r="B303" s="40"/>
      <c r="C303" s="44" t="s">
        <v>227</v>
      </c>
      <c r="D303" s="44"/>
      <c r="E303" s="44"/>
      <c r="F303" s="44"/>
      <c r="G303" s="44"/>
      <c r="H303" s="211"/>
      <c r="I303" s="211"/>
      <c r="J303" s="211"/>
      <c r="K303" s="46">
        <v>-12804914.66</v>
      </c>
    </row>
    <row r="304" spans="2:11" ht="15.75">
      <c r="B304" s="40"/>
      <c r="C304" s="41"/>
      <c r="D304" s="41"/>
      <c r="E304" s="41"/>
      <c r="F304" s="41"/>
      <c r="G304" s="41"/>
      <c r="H304" s="41"/>
      <c r="I304" s="41"/>
      <c r="J304" s="41"/>
      <c r="K304" s="46"/>
    </row>
    <row r="305" spans="2:11" ht="15.75">
      <c r="B305" s="40"/>
      <c r="C305" s="47" t="s">
        <v>228</v>
      </c>
      <c r="D305" s="47"/>
      <c r="E305" s="47"/>
      <c r="F305" s="47"/>
      <c r="G305" s="47"/>
      <c r="H305" s="41"/>
      <c r="I305" s="41"/>
      <c r="J305" s="41"/>
      <c r="K305" s="46"/>
    </row>
    <row r="306" spans="2:11" ht="15.75">
      <c r="B306" s="40"/>
      <c r="C306" s="41" t="s">
        <v>229</v>
      </c>
      <c r="D306" s="41"/>
      <c r="E306" s="41"/>
      <c r="F306" s="41"/>
      <c r="G306" s="41"/>
      <c r="H306" s="214"/>
      <c r="I306" s="214"/>
      <c r="J306" s="214"/>
      <c r="K306" s="46">
        <v>1151411669.21</v>
      </c>
    </row>
    <row r="307" spans="2:11" ht="15.75">
      <c r="B307" s="40"/>
      <c r="C307" s="41" t="s">
        <v>230</v>
      </c>
      <c r="D307" s="41"/>
      <c r="E307" s="41"/>
      <c r="F307" s="41"/>
      <c r="G307" s="41"/>
      <c r="H307" s="48"/>
      <c r="I307" s="48"/>
      <c r="J307" s="48"/>
      <c r="K307" s="46">
        <v>12194300</v>
      </c>
    </row>
    <row r="308" spans="2:11" ht="15.75">
      <c r="B308" s="40"/>
      <c r="C308" s="41" t="s">
        <v>231</v>
      </c>
      <c r="D308" s="41"/>
      <c r="E308" s="41"/>
      <c r="F308" s="41"/>
      <c r="G308" s="41"/>
      <c r="H308" s="48"/>
      <c r="I308" s="48"/>
      <c r="J308" s="48"/>
      <c r="K308" s="46">
        <v>236000</v>
      </c>
    </row>
    <row r="309" spans="2:11" ht="15.75">
      <c r="B309" s="40"/>
      <c r="C309" s="41"/>
      <c r="D309" s="41"/>
      <c r="E309" s="41"/>
      <c r="F309" s="41"/>
      <c r="G309" s="41"/>
      <c r="H309" s="48"/>
      <c r="I309" s="48"/>
      <c r="J309" s="48"/>
      <c r="K309" s="46"/>
    </row>
    <row r="310" spans="2:11" ht="15.75">
      <c r="B310" s="40"/>
      <c r="C310" s="41"/>
      <c r="D310" s="41"/>
      <c r="E310" s="41"/>
      <c r="F310" s="41"/>
      <c r="G310" s="41"/>
      <c r="H310" s="48"/>
      <c r="I310" s="48"/>
      <c r="J310" s="48"/>
      <c r="K310" s="46"/>
    </row>
    <row r="311" spans="2:11" ht="15.75">
      <c r="B311" s="40"/>
      <c r="C311" s="239"/>
      <c r="D311" s="240"/>
      <c r="E311" s="240"/>
      <c r="F311" s="240"/>
      <c r="G311" s="49"/>
      <c r="H311" s="211"/>
      <c r="I311" s="211"/>
      <c r="J311" s="211"/>
      <c r="K311" s="50"/>
    </row>
    <row r="312" spans="2:11" ht="15.75">
      <c r="B312" s="40"/>
      <c r="C312" s="41"/>
      <c r="D312" s="41"/>
      <c r="E312" s="41"/>
      <c r="F312" s="41"/>
      <c r="G312" s="41"/>
      <c r="H312" s="45"/>
      <c r="I312" s="45"/>
      <c r="J312" s="45"/>
      <c r="K312" s="46"/>
    </row>
    <row r="313" spans="2:11" ht="15.75">
      <c r="B313" s="40"/>
      <c r="C313" s="44" t="s">
        <v>232</v>
      </c>
      <c r="D313" s="44"/>
      <c r="E313" s="44"/>
      <c r="F313" s="44"/>
      <c r="G313" s="44"/>
      <c r="H313" s="41"/>
      <c r="I313" s="41"/>
      <c r="J313" s="41"/>
      <c r="K313" s="51">
        <f>+K303+K306+K307+K308+K309+K310</f>
        <v>1151037054.55</v>
      </c>
    </row>
    <row r="314" spans="2:11" ht="15.75">
      <c r="B314" s="40"/>
      <c r="C314" s="41"/>
      <c r="D314" s="41"/>
      <c r="E314" s="41"/>
      <c r="F314" s="41"/>
      <c r="G314" s="41"/>
      <c r="H314" s="41"/>
      <c r="I314" s="41"/>
      <c r="J314" s="41"/>
      <c r="K314" s="46"/>
    </row>
    <row r="315" spans="2:11" ht="15.75">
      <c r="B315" s="40"/>
      <c r="C315" s="47" t="s">
        <v>233</v>
      </c>
      <c r="D315" s="47"/>
      <c r="E315" s="47"/>
      <c r="F315" s="47"/>
      <c r="G315" s="47"/>
      <c r="H315" s="41"/>
      <c r="I315" s="41"/>
      <c r="J315" s="41"/>
      <c r="K315" s="46"/>
    </row>
    <row r="316" spans="2:11" ht="15.75">
      <c r="B316" s="40"/>
      <c r="C316" s="41" t="s">
        <v>234</v>
      </c>
      <c r="D316" s="41"/>
      <c r="E316" s="41"/>
      <c r="F316" s="41"/>
      <c r="G316" s="41"/>
      <c r="H316" s="45"/>
      <c r="I316" s="45"/>
      <c r="J316" s="45"/>
      <c r="K316" s="46">
        <v>1240328170.26</v>
      </c>
    </row>
    <row r="317" spans="2:11" ht="15.75">
      <c r="B317" s="40"/>
      <c r="C317" s="41" t="s">
        <v>235</v>
      </c>
      <c r="D317" s="41"/>
      <c r="E317" s="41"/>
      <c r="F317" s="41"/>
      <c r="G317" s="41"/>
      <c r="H317" s="211"/>
      <c r="I317" s="211"/>
      <c r="J317" s="211"/>
      <c r="K317" s="46"/>
    </row>
    <row r="318" spans="2:11" ht="15.75">
      <c r="B318" s="40"/>
      <c r="C318" s="41"/>
      <c r="D318" s="41"/>
      <c r="E318" s="41"/>
      <c r="F318" s="41"/>
      <c r="G318" s="41"/>
      <c r="H318" s="45"/>
      <c r="I318" s="45"/>
      <c r="J318" s="45"/>
      <c r="K318" s="46"/>
    </row>
    <row r="319" spans="2:11" ht="15.75">
      <c r="B319" s="40"/>
      <c r="C319" s="41"/>
      <c r="D319" s="41"/>
      <c r="E319" s="41"/>
      <c r="F319" s="41"/>
      <c r="G319" s="41"/>
      <c r="H319" s="45"/>
      <c r="I319" s="45"/>
      <c r="J319" s="45"/>
      <c r="K319" s="50"/>
    </row>
    <row r="320" spans="2:11" ht="16.5" thickBot="1">
      <c r="B320" s="40"/>
      <c r="C320" s="44" t="s">
        <v>236</v>
      </c>
      <c r="D320" s="44"/>
      <c r="E320" s="44"/>
      <c r="F320" s="44"/>
      <c r="G320" s="44"/>
      <c r="H320" s="211"/>
      <c r="I320" s="211"/>
      <c r="J320" s="211"/>
      <c r="K320" s="52">
        <f>+K313-K316-K317-K318</f>
        <v>-89291115.71000004</v>
      </c>
    </row>
    <row r="321" spans="2:11" ht="16.5" thickTop="1">
      <c r="B321" s="40"/>
      <c r="C321" s="45"/>
      <c r="D321" s="45"/>
      <c r="E321" s="45"/>
      <c r="F321" s="45"/>
      <c r="G321" s="45"/>
      <c r="H321" s="45"/>
      <c r="I321" s="45"/>
      <c r="J321" s="45"/>
      <c r="K321" s="53"/>
    </row>
    <row r="322" spans="2:11" ht="15.75">
      <c r="B322" s="40"/>
      <c r="C322" s="41"/>
      <c r="D322" s="41"/>
      <c r="E322" s="41"/>
      <c r="F322" s="41"/>
      <c r="G322" s="41"/>
      <c r="H322" s="41"/>
      <c r="I322" s="41"/>
      <c r="J322" s="41"/>
      <c r="K322" s="42"/>
    </row>
    <row r="323" spans="2:11" ht="15.75">
      <c r="B323" s="40"/>
      <c r="C323" s="41"/>
      <c r="D323" s="41"/>
      <c r="E323" s="41"/>
      <c r="F323" s="41"/>
      <c r="G323" s="41"/>
      <c r="H323" s="41"/>
      <c r="I323" s="41"/>
      <c r="J323" s="41"/>
      <c r="K323" s="43" t="s">
        <v>237</v>
      </c>
    </row>
    <row r="324" spans="2:11" ht="15.75">
      <c r="B324" s="40"/>
      <c r="C324" s="44" t="s">
        <v>238</v>
      </c>
      <c r="D324" s="44"/>
      <c r="E324" s="44"/>
      <c r="F324" s="44"/>
      <c r="G324" s="44"/>
      <c r="H324" s="211"/>
      <c r="I324" s="211"/>
      <c r="J324" s="211"/>
      <c r="K324" s="46">
        <v>286428772.7</v>
      </c>
    </row>
    <row r="325" spans="2:11" ht="15.75">
      <c r="B325" s="40"/>
      <c r="C325" s="44"/>
      <c r="D325" s="44"/>
      <c r="E325" s="44"/>
      <c r="F325" s="44"/>
      <c r="G325" s="44"/>
      <c r="H325" s="45"/>
      <c r="I325" s="45"/>
      <c r="J325" s="45"/>
      <c r="K325" s="46"/>
    </row>
    <row r="326" spans="2:11" ht="15.75">
      <c r="B326" s="40"/>
      <c r="C326" s="47" t="s">
        <v>228</v>
      </c>
      <c r="D326" s="47"/>
      <c r="E326" s="47"/>
      <c r="F326" s="47"/>
      <c r="G326" s="47"/>
      <c r="H326" s="41"/>
      <c r="I326" s="41"/>
      <c r="J326" s="41"/>
      <c r="K326" s="54"/>
    </row>
    <row r="327" spans="2:11" ht="15.75">
      <c r="B327" s="40"/>
      <c r="C327" s="41" t="s">
        <v>239</v>
      </c>
      <c r="D327" s="41"/>
      <c r="E327" s="41"/>
      <c r="F327" s="41"/>
      <c r="G327" s="41"/>
      <c r="H327" s="211"/>
      <c r="I327" s="211"/>
      <c r="J327" s="211"/>
      <c r="K327" s="46"/>
    </row>
    <row r="328" spans="2:11" ht="15.75">
      <c r="B328" s="40"/>
      <c r="C328" s="44" t="s">
        <v>232</v>
      </c>
      <c r="D328" s="44"/>
      <c r="E328" s="44"/>
      <c r="F328" s="44"/>
      <c r="G328" s="44"/>
      <c r="H328" s="55"/>
      <c r="I328" s="55"/>
      <c r="J328" s="55"/>
      <c r="K328" s="56"/>
    </row>
    <row r="329" spans="2:11" ht="15.75">
      <c r="B329" s="40"/>
      <c r="C329" s="41"/>
      <c r="D329" s="41"/>
      <c r="E329" s="41"/>
      <c r="F329" s="41"/>
      <c r="G329" s="41"/>
      <c r="H329" s="41"/>
      <c r="I329" s="41"/>
      <c r="J329" s="41"/>
      <c r="K329" s="54"/>
    </row>
    <row r="330" spans="2:11" ht="15.75">
      <c r="B330" s="40"/>
      <c r="C330" s="47" t="s">
        <v>233</v>
      </c>
      <c r="D330" s="47"/>
      <c r="E330" s="47"/>
      <c r="F330" s="47"/>
      <c r="G330" s="47"/>
      <c r="H330" s="41"/>
      <c r="I330" s="41"/>
      <c r="J330" s="41"/>
      <c r="K330" s="46"/>
    </row>
    <row r="331" spans="2:11" ht="15.75">
      <c r="B331" s="40"/>
      <c r="C331" s="41" t="s">
        <v>240</v>
      </c>
      <c r="D331" s="41"/>
      <c r="E331" s="41"/>
      <c r="F331" s="41"/>
      <c r="G331" s="41"/>
      <c r="H331" s="212"/>
      <c r="I331" s="212"/>
      <c r="J331" s="212"/>
      <c r="K331" s="58">
        <v>375719888.4099999</v>
      </c>
    </row>
    <row r="332" spans="2:11" ht="15.75">
      <c r="B332" s="40"/>
      <c r="C332" s="41"/>
      <c r="D332" s="41"/>
      <c r="E332" s="41"/>
      <c r="F332" s="41"/>
      <c r="G332" s="41"/>
      <c r="H332" s="57"/>
      <c r="I332" s="57"/>
      <c r="J332" s="57"/>
      <c r="K332" s="50"/>
    </row>
    <row r="333" spans="2:11" ht="16.5" thickBot="1">
      <c r="B333" s="40"/>
      <c r="C333" s="44" t="s">
        <v>236</v>
      </c>
      <c r="D333" s="44"/>
      <c r="E333" s="44"/>
      <c r="F333" s="44"/>
      <c r="G333" s="44"/>
      <c r="H333" s="41"/>
      <c r="I333" s="41"/>
      <c r="J333" s="41"/>
      <c r="K333" s="59">
        <f>SUM(K324-K331)</f>
        <v>-89291115.70999992</v>
      </c>
    </row>
    <row r="334" spans="2:11" ht="17.25" thickBot="1" thickTop="1">
      <c r="B334" s="60"/>
      <c r="C334" s="61"/>
      <c r="D334" s="61"/>
      <c r="E334" s="61"/>
      <c r="F334" s="61"/>
      <c r="G334" s="61"/>
      <c r="H334" s="62"/>
      <c r="I334" s="62"/>
      <c r="J334" s="62"/>
      <c r="K334" s="63"/>
    </row>
    <row r="335" spans="2:11" ht="16.5" thickTop="1">
      <c r="B335" s="40"/>
      <c r="C335" s="44"/>
      <c r="D335" s="44"/>
      <c r="E335" s="44"/>
      <c r="F335" s="44"/>
      <c r="G335" s="44"/>
      <c r="H335" s="41"/>
      <c r="I335" s="41"/>
      <c r="J335" s="41"/>
      <c r="K335" s="64"/>
    </row>
    <row r="336" spans="2:11" ht="15.75">
      <c r="B336" s="40"/>
      <c r="C336" s="44"/>
      <c r="D336" s="44"/>
      <c r="E336" s="44"/>
      <c r="F336" s="44"/>
      <c r="G336" s="44"/>
      <c r="H336" s="41"/>
      <c r="I336" s="41"/>
      <c r="J336" s="41"/>
      <c r="K336" s="64"/>
    </row>
    <row r="337" spans="2:11" ht="15.75">
      <c r="B337" s="40"/>
      <c r="C337" s="44"/>
      <c r="D337" s="44"/>
      <c r="E337" s="44"/>
      <c r="F337" s="44"/>
      <c r="G337" s="44"/>
      <c r="H337" s="41"/>
      <c r="I337" s="41"/>
      <c r="J337" s="41"/>
      <c r="K337" s="65"/>
    </row>
    <row r="338" spans="2:11" ht="15.75">
      <c r="B338" s="66"/>
      <c r="C338" s="213" t="s">
        <v>241</v>
      </c>
      <c r="D338" s="213"/>
      <c r="E338" s="68"/>
      <c r="F338" s="69" t="s">
        <v>242</v>
      </c>
      <c r="G338" s="69" t="s">
        <v>242</v>
      </c>
      <c r="H338" s="70"/>
      <c r="I338" s="71"/>
      <c r="J338" s="67" t="s">
        <v>243</v>
      </c>
      <c r="K338" s="160" t="s">
        <v>725</v>
      </c>
    </row>
    <row r="339" spans="2:11" ht="15.75">
      <c r="B339" s="40"/>
      <c r="C339" s="41" t="s">
        <v>244</v>
      </c>
      <c r="D339" s="41"/>
      <c r="E339" s="45"/>
      <c r="F339" s="214" t="s">
        <v>245</v>
      </c>
      <c r="G339" s="214"/>
      <c r="H339" s="214"/>
      <c r="I339" s="41"/>
      <c r="J339" s="211" t="s">
        <v>246</v>
      </c>
      <c r="K339" s="238"/>
    </row>
    <row r="340" spans="2:11" ht="15.75">
      <c r="B340" s="40"/>
      <c r="C340" s="41"/>
      <c r="D340" s="41"/>
      <c r="E340" s="45"/>
      <c r="F340" s="45"/>
      <c r="G340" s="45"/>
      <c r="H340" s="45"/>
      <c r="I340" s="41"/>
      <c r="J340" s="45"/>
      <c r="K340" s="73"/>
    </row>
    <row r="341" spans="2:11" ht="15.75">
      <c r="B341" s="66"/>
      <c r="C341" s="213" t="s">
        <v>247</v>
      </c>
      <c r="D341" s="213"/>
      <c r="E341" s="68"/>
      <c r="F341" s="69" t="s">
        <v>248</v>
      </c>
      <c r="G341" s="69" t="s">
        <v>248</v>
      </c>
      <c r="H341" s="70"/>
      <c r="I341" s="71"/>
      <c r="J341" s="67" t="s">
        <v>249</v>
      </c>
      <c r="K341" s="177" t="s">
        <v>728</v>
      </c>
    </row>
    <row r="342" spans="2:11" ht="16.5" thickBot="1">
      <c r="B342" s="74">
        <v>45352</v>
      </c>
      <c r="C342" s="75" t="s">
        <v>250</v>
      </c>
      <c r="D342" s="75"/>
      <c r="E342" s="76"/>
      <c r="F342" s="235" t="s">
        <v>251</v>
      </c>
      <c r="G342" s="235"/>
      <c r="H342" s="235"/>
      <c r="I342" s="75"/>
      <c r="J342" s="236" t="s">
        <v>252</v>
      </c>
      <c r="K342" s="237"/>
    </row>
  </sheetData>
  <protectedRanges>
    <protectedRange sqref="F338 C338 J338" name="Rango1_2_1_2_2"/>
    <protectedRange sqref="F341 C341 J341" name="Rango1_2_1_1_1_2"/>
    <protectedRange sqref="J298:J300" name="Rango1_1_1_2"/>
    <protectedRange sqref="G341" name="Rango1_2_1_1_2_1"/>
    <protectedRange sqref="K338" name="Rango1_2_1_3"/>
    <protectedRange sqref="K341" name="Rango1_2_1_1_1_1_1_2_1"/>
  </protectedRanges>
  <mergeCells count="23">
    <mergeCell ref="F339:H339"/>
    <mergeCell ref="J339:K339"/>
    <mergeCell ref="C341:D341"/>
    <mergeCell ref="F342:H342"/>
    <mergeCell ref="J342:K342"/>
    <mergeCell ref="C338:D338"/>
    <mergeCell ref="B293:K293"/>
    <mergeCell ref="E294:H294"/>
    <mergeCell ref="H303:J303"/>
    <mergeCell ref="H306:J306"/>
    <mergeCell ref="C311:F311"/>
    <mergeCell ref="H311:J311"/>
    <mergeCell ref="H317:J317"/>
    <mergeCell ref="H320:J320"/>
    <mergeCell ref="H324:J324"/>
    <mergeCell ref="H327:J327"/>
    <mergeCell ref="H331:J331"/>
    <mergeCell ref="B292:K292"/>
    <mergeCell ref="B2:I2"/>
    <mergeCell ref="B4:I4"/>
    <mergeCell ref="F281:I281"/>
    <mergeCell ref="F283:I283"/>
    <mergeCell ref="F284:I28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E9E1-5DAB-45FD-8832-07372143D608}">
  <dimension ref="B2:K69"/>
  <sheetViews>
    <sheetView workbookViewId="0" topLeftCell="A1">
      <selection activeCell="K17" sqref="K17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33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48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49" t="s">
        <v>888</v>
      </c>
      <c r="C4" s="221"/>
      <c r="D4" s="221"/>
      <c r="E4" s="221"/>
      <c r="F4" s="221"/>
      <c r="G4" s="221"/>
      <c r="H4" s="221"/>
      <c r="I4" s="221"/>
    </row>
    <row r="7" spans="2:9" ht="15">
      <c r="B7" s="126" t="s">
        <v>2</v>
      </c>
      <c r="C7" s="126" t="s">
        <v>3</v>
      </c>
      <c r="D7" s="126" t="s">
        <v>4</v>
      </c>
      <c r="E7" s="126" t="s">
        <v>5</v>
      </c>
      <c r="G7" s="126" t="s">
        <v>6</v>
      </c>
      <c r="H7" s="126" t="s">
        <v>7</v>
      </c>
      <c r="I7" s="126" t="s">
        <v>8</v>
      </c>
    </row>
    <row r="8" spans="2:9" ht="15">
      <c r="B8" s="127">
        <v>45322</v>
      </c>
      <c r="C8" s="128">
        <v>0</v>
      </c>
      <c r="D8" s="128" t="s">
        <v>9</v>
      </c>
      <c r="E8" s="128"/>
      <c r="G8" s="129">
        <v>425000</v>
      </c>
      <c r="H8" s="129">
        <v>0</v>
      </c>
      <c r="I8" s="129">
        <v>425000</v>
      </c>
    </row>
    <row r="10" spans="6:9" ht="15">
      <c r="F10" s="250" t="s">
        <v>889</v>
      </c>
      <c r="G10" s="221"/>
      <c r="H10" s="221"/>
      <c r="I10" s="221"/>
    </row>
    <row r="12" spans="6:9" ht="15">
      <c r="F12" s="250" t="s">
        <v>886</v>
      </c>
      <c r="G12" s="221"/>
      <c r="H12" s="221"/>
      <c r="I12" s="221"/>
    </row>
    <row r="13" spans="6:9" ht="15">
      <c r="F13" s="250" t="s">
        <v>890</v>
      </c>
      <c r="G13" s="221"/>
      <c r="H13" s="221"/>
      <c r="I13" s="221"/>
    </row>
    <row r="14" ht="15.75" thickBot="1"/>
    <row r="15" spans="2:11" ht="15.75">
      <c r="B15" s="6"/>
      <c r="C15" s="8"/>
      <c r="D15" s="8"/>
      <c r="E15" s="8"/>
      <c r="F15" s="8"/>
      <c r="G15" s="8"/>
      <c r="H15" s="8"/>
      <c r="I15" s="8"/>
      <c r="J15" s="8"/>
      <c r="K15" s="9"/>
    </row>
    <row r="16" spans="2:11" ht="15.75">
      <c r="B16" s="77"/>
      <c r="C16" s="11"/>
      <c r="D16" s="11"/>
      <c r="E16" s="11"/>
      <c r="F16" s="11"/>
      <c r="G16" s="11"/>
      <c r="H16" s="11"/>
      <c r="I16" s="11"/>
      <c r="J16" s="11"/>
      <c r="K16" s="12"/>
    </row>
    <row r="17" spans="2:11" ht="15.75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230" t="s">
        <v>215</v>
      </c>
      <c r="C21" s="217"/>
      <c r="D21" s="217"/>
      <c r="E21" s="217"/>
      <c r="F21" s="217"/>
      <c r="G21" s="217"/>
      <c r="H21" s="217"/>
      <c r="I21" s="217"/>
      <c r="J21" s="217"/>
      <c r="K21" s="231"/>
    </row>
    <row r="22" spans="2:11" ht="15">
      <c r="B22" s="232" t="s">
        <v>903</v>
      </c>
      <c r="C22" s="225"/>
      <c r="D22" s="225"/>
      <c r="E22" s="225"/>
      <c r="F22" s="225"/>
      <c r="G22" s="225"/>
      <c r="H22" s="225"/>
      <c r="I22" s="225"/>
      <c r="J22" s="225"/>
      <c r="K22" s="233"/>
    </row>
    <row r="23" spans="2:11" ht="15.75">
      <c r="B23" s="16"/>
      <c r="C23" s="17"/>
      <c r="D23" s="17"/>
      <c r="E23" s="17"/>
      <c r="F23" s="17"/>
      <c r="G23" s="182" t="s">
        <v>904</v>
      </c>
      <c r="H23" s="17"/>
      <c r="I23" s="17"/>
      <c r="J23" s="17"/>
      <c r="K23" s="18"/>
    </row>
    <row r="24" spans="2:11" ht="15.75">
      <c r="B24" s="16"/>
      <c r="C24" s="17"/>
      <c r="D24" s="17"/>
      <c r="E24" s="17"/>
      <c r="F24" s="17"/>
      <c r="G24" s="17"/>
      <c r="H24" s="17"/>
      <c r="I24" s="17"/>
      <c r="J24" s="17"/>
      <c r="K24" s="18"/>
    </row>
    <row r="25" spans="2:11" ht="15.75">
      <c r="B25" s="10"/>
      <c r="C25" s="19" t="s">
        <v>218</v>
      </c>
      <c r="D25" s="19"/>
      <c r="E25" s="184"/>
      <c r="F25" s="184"/>
      <c r="G25" s="184"/>
      <c r="H25" s="184"/>
      <c r="I25" s="19"/>
      <c r="J25" s="19"/>
      <c r="K25" s="20"/>
    </row>
    <row r="26" spans="2:11" ht="15.75">
      <c r="B26" s="10"/>
      <c r="C26" s="247" t="s">
        <v>905</v>
      </c>
      <c r="D26" s="247"/>
      <c r="E26" s="247"/>
      <c r="F26" s="247"/>
      <c r="G26" s="247"/>
      <c r="H26" s="247"/>
      <c r="I26" s="21" t="s">
        <v>220</v>
      </c>
      <c r="J26" s="21"/>
      <c r="K26" s="197">
        <v>226231010000279</v>
      </c>
    </row>
    <row r="27" spans="2:11" ht="15.75">
      <c r="B27" s="10"/>
      <c r="C27" s="24" t="s">
        <v>222</v>
      </c>
      <c r="D27" s="186" t="s">
        <v>906</v>
      </c>
      <c r="E27" s="26"/>
      <c r="F27" s="78"/>
      <c r="G27" s="32"/>
      <c r="H27" s="79"/>
      <c r="I27" s="187" t="s">
        <v>907</v>
      </c>
      <c r="J27" s="27"/>
      <c r="K27" s="198" t="s">
        <v>908</v>
      </c>
    </row>
    <row r="28" spans="2:11" ht="15.75">
      <c r="B28" s="10"/>
      <c r="C28" s="24" t="s">
        <v>224</v>
      </c>
      <c r="D28" s="30"/>
      <c r="E28" s="31"/>
      <c r="F28" s="27"/>
      <c r="G28" s="32"/>
      <c r="H28" s="188"/>
      <c r="I28" s="24"/>
      <c r="J28" s="27"/>
      <c r="K28" s="29" t="s">
        <v>909</v>
      </c>
    </row>
    <row r="29" spans="2:11" ht="16.5" thickBot="1">
      <c r="B29" s="10"/>
      <c r="C29" s="24"/>
      <c r="D29" s="30"/>
      <c r="E29" s="31"/>
      <c r="F29" s="27"/>
      <c r="G29" s="28"/>
      <c r="H29" s="24"/>
      <c r="I29" s="24"/>
      <c r="J29" s="27"/>
      <c r="K29" s="199"/>
    </row>
    <row r="30" spans="2:11" ht="16.5" thickTop="1">
      <c r="B30" s="81"/>
      <c r="C30" s="82"/>
      <c r="D30" s="82"/>
      <c r="E30" s="82"/>
      <c r="F30" s="82"/>
      <c r="G30" s="82"/>
      <c r="H30" s="82"/>
      <c r="I30" s="82"/>
      <c r="J30" s="82"/>
      <c r="K30" s="83"/>
    </row>
    <row r="31" spans="2:11" ht="15.75">
      <c r="B31" s="40"/>
      <c r="C31" s="41"/>
      <c r="D31" s="41"/>
      <c r="E31" s="41"/>
      <c r="F31" s="41"/>
      <c r="G31" s="41"/>
      <c r="H31" s="41"/>
      <c r="I31" s="41"/>
      <c r="J31" s="41"/>
      <c r="K31" s="43" t="s">
        <v>226</v>
      </c>
    </row>
    <row r="32" spans="2:11" ht="15.75">
      <c r="B32" s="40"/>
      <c r="C32" s="44" t="s">
        <v>227</v>
      </c>
      <c r="D32" s="44"/>
      <c r="E32" s="44"/>
      <c r="F32" s="44"/>
      <c r="G32" s="44"/>
      <c r="H32" s="211"/>
      <c r="I32" s="211"/>
      <c r="J32" s="211"/>
      <c r="K32" s="200">
        <v>425000</v>
      </c>
    </row>
    <row r="33" spans="2:11" ht="15.75">
      <c r="B33" s="40"/>
      <c r="C33" s="41"/>
      <c r="D33" s="41"/>
      <c r="E33" s="41"/>
      <c r="F33" s="41"/>
      <c r="G33" s="41"/>
      <c r="H33" s="41"/>
      <c r="I33" s="41"/>
      <c r="J33" s="41"/>
      <c r="K33" s="200"/>
    </row>
    <row r="34" spans="2:11" ht="15.75">
      <c r="B34" s="40"/>
      <c r="C34" s="47" t="s">
        <v>228</v>
      </c>
      <c r="D34" s="47"/>
      <c r="E34" s="47"/>
      <c r="F34" s="47"/>
      <c r="G34" s="47"/>
      <c r="H34" s="41"/>
      <c r="I34" s="41"/>
      <c r="J34" s="41"/>
      <c r="K34" s="200"/>
    </row>
    <row r="35" spans="2:11" ht="15.75">
      <c r="B35" s="40"/>
      <c r="C35" s="41" t="s">
        <v>910</v>
      </c>
      <c r="D35" s="41"/>
      <c r="E35" s="41"/>
      <c r="F35" s="41"/>
      <c r="G35" s="41"/>
      <c r="H35" s="214"/>
      <c r="I35" s="214"/>
      <c r="J35" s="214"/>
      <c r="K35" s="200"/>
    </row>
    <row r="36" spans="2:11" ht="15.75">
      <c r="B36" s="40"/>
      <c r="C36" s="41" t="s">
        <v>338</v>
      </c>
      <c r="D36" s="41"/>
      <c r="E36" s="41"/>
      <c r="F36" s="41"/>
      <c r="G36" s="41"/>
      <c r="H36" s="211"/>
      <c r="I36" s="211"/>
      <c r="J36" s="211"/>
      <c r="K36" s="200"/>
    </row>
    <row r="37" spans="2:11" ht="15.75">
      <c r="B37" s="40"/>
      <c r="C37" s="41"/>
      <c r="D37" s="41"/>
      <c r="E37" s="41"/>
      <c r="F37" s="41"/>
      <c r="G37" s="41"/>
      <c r="H37" s="45"/>
      <c r="I37" s="45"/>
      <c r="J37" s="45"/>
      <c r="K37" s="200"/>
    </row>
    <row r="38" spans="2:11" ht="15.75">
      <c r="B38" s="40"/>
      <c r="C38" s="44" t="s">
        <v>232</v>
      </c>
      <c r="D38" s="44"/>
      <c r="E38" s="44"/>
      <c r="F38" s="44"/>
      <c r="G38" s="44"/>
      <c r="H38" s="41"/>
      <c r="I38" s="41"/>
      <c r="J38" s="41"/>
      <c r="K38" s="201">
        <f>+K32+K35</f>
        <v>425000</v>
      </c>
    </row>
    <row r="39" spans="2:11" ht="15.75">
      <c r="B39" s="40"/>
      <c r="C39" s="41"/>
      <c r="D39" s="41"/>
      <c r="E39" s="41"/>
      <c r="F39" s="41"/>
      <c r="G39" s="41"/>
      <c r="H39" s="41"/>
      <c r="I39" s="41"/>
      <c r="J39" s="41"/>
      <c r="K39" s="200"/>
    </row>
    <row r="40" spans="2:11" ht="15.75">
      <c r="B40" s="40"/>
      <c r="C40" s="47" t="s">
        <v>233</v>
      </c>
      <c r="D40" s="47"/>
      <c r="E40" s="47"/>
      <c r="F40" s="47"/>
      <c r="G40" s="47"/>
      <c r="H40" s="41"/>
      <c r="I40" s="41"/>
      <c r="J40" s="41"/>
      <c r="K40" s="200"/>
    </row>
    <row r="41" spans="2:11" ht="15.75">
      <c r="B41" s="40"/>
      <c r="C41" s="41" t="s">
        <v>378</v>
      </c>
      <c r="D41" s="41"/>
      <c r="E41" s="41"/>
      <c r="F41" s="41"/>
      <c r="G41" s="41"/>
      <c r="H41" s="211"/>
      <c r="I41" s="211"/>
      <c r="J41" s="211"/>
      <c r="K41" s="200"/>
    </row>
    <row r="42" spans="2:11" ht="15.75">
      <c r="B42" s="40"/>
      <c r="C42" s="41" t="s">
        <v>339</v>
      </c>
      <c r="D42" s="41"/>
      <c r="E42" s="41"/>
      <c r="F42" s="41"/>
      <c r="G42" s="41"/>
      <c r="H42" s="45"/>
      <c r="I42" s="45"/>
      <c r="J42" s="45"/>
      <c r="K42" s="200"/>
    </row>
    <row r="43" spans="2:11" ht="15.75">
      <c r="B43" s="40"/>
      <c r="C43" s="41" t="s">
        <v>235</v>
      </c>
      <c r="D43" s="41"/>
      <c r="E43" s="41"/>
      <c r="F43" s="41"/>
      <c r="G43" s="41"/>
      <c r="H43" s="211"/>
      <c r="I43" s="211"/>
      <c r="J43" s="211"/>
      <c r="K43" s="200"/>
    </row>
    <row r="44" spans="2:11" ht="15.75">
      <c r="B44" s="40"/>
      <c r="C44" s="41" t="s">
        <v>358</v>
      </c>
      <c r="D44" s="41"/>
      <c r="E44" s="41"/>
      <c r="F44" s="41"/>
      <c r="G44" s="41"/>
      <c r="H44" s="45"/>
      <c r="I44" s="45"/>
      <c r="J44" s="45"/>
      <c r="K44" s="200"/>
    </row>
    <row r="45" spans="2:11" ht="15.75">
      <c r="B45" s="40"/>
      <c r="C45" s="41"/>
      <c r="D45" s="41"/>
      <c r="E45" s="41"/>
      <c r="F45" s="41"/>
      <c r="G45" s="41"/>
      <c r="H45" s="45"/>
      <c r="I45" s="45"/>
      <c r="J45" s="45"/>
      <c r="K45" s="200"/>
    </row>
    <row r="46" spans="2:11" ht="16.5" thickBot="1">
      <c r="B46" s="40"/>
      <c r="C46" s="44" t="s">
        <v>236</v>
      </c>
      <c r="D46" s="44"/>
      <c r="E46" s="44"/>
      <c r="F46" s="44"/>
      <c r="G46" s="44"/>
      <c r="H46" s="211"/>
      <c r="I46" s="211"/>
      <c r="J46" s="211"/>
      <c r="K46" s="202">
        <f>+K38-K41-K42</f>
        <v>425000</v>
      </c>
    </row>
    <row r="47" spans="2:11" ht="16.5" thickTop="1">
      <c r="B47" s="40"/>
      <c r="C47" s="85"/>
      <c r="D47" s="85"/>
      <c r="E47" s="85"/>
      <c r="F47" s="85"/>
      <c r="G47" s="85"/>
      <c r="H47" s="85"/>
      <c r="I47" s="85"/>
      <c r="J47" s="85"/>
      <c r="K47" s="203"/>
    </row>
    <row r="48" spans="2:11" ht="15.75">
      <c r="B48" s="40"/>
      <c r="C48" s="41"/>
      <c r="D48" s="41"/>
      <c r="E48" s="41"/>
      <c r="F48" s="41"/>
      <c r="G48" s="41"/>
      <c r="H48" s="41"/>
      <c r="I48" s="41"/>
      <c r="J48" s="41"/>
      <c r="K48" s="204"/>
    </row>
    <row r="49" spans="2:11" ht="15.75">
      <c r="B49" s="40"/>
      <c r="C49" s="41"/>
      <c r="D49" s="41"/>
      <c r="E49" s="41"/>
      <c r="F49" s="41"/>
      <c r="G49" s="41"/>
      <c r="H49" s="41"/>
      <c r="I49" s="41"/>
      <c r="J49" s="41"/>
      <c r="K49" s="205" t="s">
        <v>237</v>
      </c>
    </row>
    <row r="50" spans="2:11" ht="15.75">
      <c r="B50" s="40"/>
      <c r="C50" s="44" t="s">
        <v>238</v>
      </c>
      <c r="D50" s="44"/>
      <c r="E50" s="44"/>
      <c r="F50" s="44"/>
      <c r="G50" s="44"/>
      <c r="H50" s="211"/>
      <c r="I50" s="211"/>
      <c r="J50" s="211"/>
      <c r="K50" s="200">
        <v>425000</v>
      </c>
    </row>
    <row r="51" spans="2:11" ht="15.75">
      <c r="B51" s="40"/>
      <c r="C51" s="44"/>
      <c r="D51" s="44"/>
      <c r="E51" s="44"/>
      <c r="F51" s="44"/>
      <c r="G51" s="44"/>
      <c r="H51" s="45"/>
      <c r="I51" s="45"/>
      <c r="J51" s="45"/>
      <c r="K51" s="200"/>
    </row>
    <row r="52" spans="2:11" ht="15.75">
      <c r="B52" s="40"/>
      <c r="C52" s="47" t="s">
        <v>228</v>
      </c>
      <c r="D52" s="47"/>
      <c r="E52" s="47"/>
      <c r="F52" s="47"/>
      <c r="G52" s="47"/>
      <c r="H52" s="41"/>
      <c r="I52" s="41"/>
      <c r="J52" s="41"/>
      <c r="K52" s="200"/>
    </row>
    <row r="53" spans="2:11" ht="15.75">
      <c r="B53" s="40"/>
      <c r="C53" s="41" t="s">
        <v>239</v>
      </c>
      <c r="D53" s="41"/>
      <c r="E53" s="41"/>
      <c r="F53" s="41"/>
      <c r="G53" s="41"/>
      <c r="H53" s="211"/>
      <c r="I53" s="211"/>
      <c r="J53" s="211"/>
      <c r="K53" s="200">
        <v>0</v>
      </c>
    </row>
    <row r="54" spans="2:11" ht="15.75">
      <c r="B54" s="40"/>
      <c r="C54" s="44" t="s">
        <v>232</v>
      </c>
      <c r="D54" s="44"/>
      <c r="E54" s="44"/>
      <c r="F54" s="44"/>
      <c r="G54" s="44"/>
      <c r="H54" s="212"/>
      <c r="I54" s="212"/>
      <c r="J54" s="212"/>
      <c r="K54" s="206">
        <f>SUM(K50:K53)</f>
        <v>425000</v>
      </c>
    </row>
    <row r="55" spans="2:11" ht="15.75">
      <c r="B55" s="40"/>
      <c r="C55" s="41"/>
      <c r="D55" s="41"/>
      <c r="E55" s="41"/>
      <c r="F55" s="41"/>
      <c r="G55" s="41"/>
      <c r="H55" s="41"/>
      <c r="I55" s="41"/>
      <c r="J55" s="41"/>
      <c r="K55" s="200"/>
    </row>
    <row r="56" spans="2:11" ht="15.75">
      <c r="B56" s="40"/>
      <c r="C56" s="47" t="s">
        <v>233</v>
      </c>
      <c r="D56" s="47"/>
      <c r="E56" s="47"/>
      <c r="F56" s="47"/>
      <c r="G56" s="47"/>
      <c r="H56" s="41"/>
      <c r="I56" s="41"/>
      <c r="J56" s="41"/>
      <c r="K56" s="200"/>
    </row>
    <row r="57" spans="2:11" ht="15.75">
      <c r="B57" s="40"/>
      <c r="C57" s="41" t="s">
        <v>340</v>
      </c>
      <c r="D57" s="41"/>
      <c r="E57" s="41"/>
      <c r="F57" s="41"/>
      <c r="G57" s="41"/>
      <c r="H57" s="212"/>
      <c r="I57" s="212"/>
      <c r="J57" s="212"/>
      <c r="K57" s="200">
        <v>0</v>
      </c>
    </row>
    <row r="58" spans="2:11" ht="15.75">
      <c r="B58" s="40"/>
      <c r="C58" s="41"/>
      <c r="D58" s="41"/>
      <c r="E58" s="41"/>
      <c r="F58" s="41"/>
      <c r="G58" s="41"/>
      <c r="H58" s="57"/>
      <c r="I58" s="57"/>
      <c r="J58" s="57"/>
      <c r="K58" s="200"/>
    </row>
    <row r="59" spans="2:11" ht="16.5" thickBot="1">
      <c r="B59" s="40"/>
      <c r="C59" s="44" t="s">
        <v>236</v>
      </c>
      <c r="D59" s="44"/>
      <c r="E59" s="44"/>
      <c r="F59" s="44"/>
      <c r="G59" s="44"/>
      <c r="H59" s="41"/>
      <c r="I59" s="41"/>
      <c r="J59" s="41"/>
      <c r="K59" s="202">
        <f>SUM(K54-K57)</f>
        <v>425000</v>
      </c>
    </row>
    <row r="60" spans="2:11" ht="17.25" thickBot="1" thickTop="1">
      <c r="B60" s="207" t="s">
        <v>911</v>
      </c>
      <c r="C60" s="61"/>
      <c r="D60" s="61"/>
      <c r="E60" s="61"/>
      <c r="F60" s="61"/>
      <c r="G60" s="61"/>
      <c r="H60" s="62"/>
      <c r="I60" s="62"/>
      <c r="J60" s="62"/>
      <c r="K60" s="63"/>
    </row>
    <row r="61" spans="2:11" ht="16.5" thickTop="1">
      <c r="B61" s="81"/>
      <c r="C61" s="88"/>
      <c r="D61" s="88"/>
      <c r="E61" s="88"/>
      <c r="F61" s="88"/>
      <c r="G61" s="88"/>
      <c r="H61" s="82"/>
      <c r="I61" s="82"/>
      <c r="J61" s="82"/>
      <c r="K61" s="64"/>
    </row>
    <row r="62" spans="2:11" ht="15.75">
      <c r="B62" s="40"/>
      <c r="C62" s="44"/>
      <c r="D62" s="44"/>
      <c r="E62" s="44"/>
      <c r="F62" s="44"/>
      <c r="G62" s="44"/>
      <c r="H62" s="41"/>
      <c r="I62" s="41"/>
      <c r="J62" s="41"/>
      <c r="K62" s="65"/>
    </row>
    <row r="63" spans="2:11" ht="15.75">
      <c r="B63" s="245" t="s">
        <v>901</v>
      </c>
      <c r="C63" s="213"/>
      <c r="D63" s="213"/>
      <c r="E63" s="68"/>
      <c r="F63" s="213" t="s">
        <v>242</v>
      </c>
      <c r="G63" s="213"/>
      <c r="H63" s="213"/>
      <c r="I63" s="71"/>
      <c r="J63" s="68"/>
      <c r="K63" s="72" t="s">
        <v>342</v>
      </c>
    </row>
    <row r="64" spans="2:11" ht="15.75">
      <c r="B64" s="241" t="s">
        <v>244</v>
      </c>
      <c r="C64" s="219"/>
      <c r="D64" s="219"/>
      <c r="E64" s="45"/>
      <c r="F64" s="219" t="s">
        <v>343</v>
      </c>
      <c r="G64" s="219"/>
      <c r="H64" s="219"/>
      <c r="I64" s="41"/>
      <c r="K64" s="73" t="s">
        <v>246</v>
      </c>
    </row>
    <row r="65" spans="2:11" ht="15.75">
      <c r="B65" s="40"/>
      <c r="C65" s="41"/>
      <c r="D65" s="41"/>
      <c r="E65" s="45"/>
      <c r="F65" s="45"/>
      <c r="G65" s="45"/>
      <c r="H65" s="45"/>
      <c r="I65" s="41"/>
      <c r="J65" s="45"/>
      <c r="K65" s="73"/>
    </row>
    <row r="66" spans="2:11" ht="15.75">
      <c r="B66" s="97"/>
      <c r="C66" s="67" t="s">
        <v>902</v>
      </c>
      <c r="D66" s="69"/>
      <c r="E66" s="68"/>
      <c r="F66" s="213" t="s">
        <v>248</v>
      </c>
      <c r="G66" s="213"/>
      <c r="H66" s="213"/>
      <c r="I66" s="71"/>
      <c r="J66" s="68"/>
      <c r="K66" s="72" t="s">
        <v>344</v>
      </c>
    </row>
    <row r="67" spans="2:11" ht="15.75">
      <c r="B67" s="241" t="s">
        <v>250</v>
      </c>
      <c r="C67" s="219"/>
      <c r="D67" s="219"/>
      <c r="E67" s="45"/>
      <c r="F67" s="219" t="s">
        <v>252</v>
      </c>
      <c r="G67" s="219"/>
      <c r="H67" s="219"/>
      <c r="I67" s="41"/>
      <c r="K67" s="73" t="s">
        <v>252</v>
      </c>
    </row>
    <row r="68" spans="2:11" ht="15.75">
      <c r="B68" s="40"/>
      <c r="C68" s="44"/>
      <c r="D68" s="44"/>
      <c r="E68" s="44"/>
      <c r="F68" s="44"/>
      <c r="G68" s="44"/>
      <c r="H68" s="41"/>
      <c r="I68" s="41"/>
      <c r="J68" s="41"/>
      <c r="K68" s="89"/>
    </row>
    <row r="69" spans="2:11" ht="16.5" thickBot="1">
      <c r="B69" s="90"/>
      <c r="C69" s="75"/>
      <c r="D69" s="75"/>
      <c r="E69" s="75"/>
      <c r="F69" s="75"/>
      <c r="G69" s="75"/>
      <c r="H69" s="91"/>
      <c r="I69" s="92"/>
      <c r="J69" s="91"/>
      <c r="K69" s="93"/>
    </row>
  </sheetData>
  <protectedRanges>
    <protectedRange sqref="F63 J63" name="Rango1_2_1_2_1"/>
    <protectedRange sqref="J66 C66" name="Rango1_2_1_1_1_1"/>
    <protectedRange sqref="J27:J29" name="Rango1_1_1_1"/>
    <protectedRange sqref="G63" name="Rango1_2_1_3_1_1"/>
    <protectedRange sqref="F66" name="Rango1_2_1_1_2_1_1"/>
    <protectedRange sqref="K63" name="Rango1_2_1_4_1_1"/>
    <protectedRange sqref="K66" name="Rango1_2_1_1_1_1_1_1_1"/>
    <protectedRange sqref="B63" name="Rango1_2_1_2_1_2_1_1"/>
  </protectedRanges>
  <mergeCells count="25">
    <mergeCell ref="H41:J41"/>
    <mergeCell ref="B2:I2"/>
    <mergeCell ref="B4:I4"/>
    <mergeCell ref="F10:I10"/>
    <mergeCell ref="F12:I12"/>
    <mergeCell ref="F13:I13"/>
    <mergeCell ref="B21:K21"/>
    <mergeCell ref="B22:K22"/>
    <mergeCell ref="C26:H26"/>
    <mergeCell ref="H32:J32"/>
    <mergeCell ref="H35:J35"/>
    <mergeCell ref="H36:J36"/>
    <mergeCell ref="B67:D67"/>
    <mergeCell ref="F67:H67"/>
    <mergeCell ref="H43:J43"/>
    <mergeCell ref="H46:J46"/>
    <mergeCell ref="H50:J50"/>
    <mergeCell ref="H53:J53"/>
    <mergeCell ref="H54:J54"/>
    <mergeCell ref="H57:J57"/>
    <mergeCell ref="B63:D63"/>
    <mergeCell ref="F63:H63"/>
    <mergeCell ref="B64:D64"/>
    <mergeCell ref="F64:H64"/>
    <mergeCell ref="F66:H6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E3416-49F1-4C28-86B3-326ECF3DE4A3}">
  <dimension ref="B2:K244"/>
  <sheetViews>
    <sheetView workbookViewId="0" topLeftCell="A1">
      <selection activeCell="H206" sqref="H20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4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48" t="s">
        <v>0</v>
      </c>
      <c r="C2" s="221"/>
      <c r="D2" s="221"/>
      <c r="E2" s="221"/>
      <c r="F2" s="221"/>
      <c r="G2" s="221"/>
      <c r="H2" s="221"/>
      <c r="I2" s="221"/>
    </row>
    <row r="3" ht="15" customHeight="1" hidden="1"/>
    <row r="4" spans="2:9" ht="16.5" customHeight="1">
      <c r="B4" s="249" t="s">
        <v>729</v>
      </c>
      <c r="C4" s="221"/>
      <c r="D4" s="221"/>
      <c r="E4" s="221"/>
      <c r="F4" s="221"/>
      <c r="G4" s="221"/>
      <c r="H4" s="221"/>
      <c r="I4" s="221"/>
    </row>
    <row r="5" ht="0.95" customHeight="1"/>
    <row r="6" ht="2.1" customHeight="1"/>
    <row r="7" spans="2:9" ht="15">
      <c r="B7" s="126" t="s">
        <v>2</v>
      </c>
      <c r="C7" s="126" t="s">
        <v>3</v>
      </c>
      <c r="D7" s="126" t="s">
        <v>4</v>
      </c>
      <c r="E7" s="126" t="s">
        <v>5</v>
      </c>
      <c r="G7" s="126" t="s">
        <v>6</v>
      </c>
      <c r="H7" s="126" t="s">
        <v>7</v>
      </c>
      <c r="I7" s="126" t="s">
        <v>8</v>
      </c>
    </row>
    <row r="8" spans="2:9" ht="15">
      <c r="B8" s="127">
        <v>45322</v>
      </c>
      <c r="C8" s="128">
        <v>0</v>
      </c>
      <c r="D8" s="128" t="s">
        <v>9</v>
      </c>
      <c r="E8" s="128"/>
      <c r="G8" s="129">
        <v>7445198972.52</v>
      </c>
      <c r="H8" s="129">
        <v>5498575001.79</v>
      </c>
      <c r="I8" s="129">
        <v>1946623970.73</v>
      </c>
    </row>
    <row r="9" spans="2:9" ht="15">
      <c r="B9" s="127">
        <v>45323</v>
      </c>
      <c r="C9" s="128">
        <v>80414</v>
      </c>
      <c r="D9" s="128" t="s">
        <v>317</v>
      </c>
      <c r="E9" s="128" t="s">
        <v>730</v>
      </c>
      <c r="G9" s="129">
        <v>10000</v>
      </c>
      <c r="H9" s="129">
        <v>0</v>
      </c>
      <c r="I9" s="129">
        <v>1946633970.73</v>
      </c>
    </row>
    <row r="10" spans="2:9" ht="25.5">
      <c r="B10" s="127">
        <v>45323</v>
      </c>
      <c r="C10" s="128">
        <v>80417</v>
      </c>
      <c r="D10" s="128" t="s">
        <v>317</v>
      </c>
      <c r="E10" s="128" t="s">
        <v>731</v>
      </c>
      <c r="G10" s="129">
        <v>5000</v>
      </c>
      <c r="H10" s="129">
        <v>0</v>
      </c>
      <c r="I10" s="129">
        <v>1946638970.73</v>
      </c>
    </row>
    <row r="11" spans="2:9" ht="15">
      <c r="B11" s="127">
        <v>45323</v>
      </c>
      <c r="C11" s="128">
        <v>80419</v>
      </c>
      <c r="D11" s="128" t="s">
        <v>317</v>
      </c>
      <c r="E11" s="128" t="s">
        <v>732</v>
      </c>
      <c r="G11" s="129">
        <v>55000</v>
      </c>
      <c r="H11" s="129">
        <v>0</v>
      </c>
      <c r="I11" s="129">
        <v>1946693970.73</v>
      </c>
    </row>
    <row r="12" spans="2:9" ht="15">
      <c r="B12" s="127">
        <v>45323</v>
      </c>
      <c r="C12" s="128">
        <v>80424</v>
      </c>
      <c r="D12" s="128" t="s">
        <v>317</v>
      </c>
      <c r="E12" s="128" t="s">
        <v>733</v>
      </c>
      <c r="G12" s="129">
        <v>5000</v>
      </c>
      <c r="H12" s="129">
        <v>0</v>
      </c>
      <c r="I12" s="129">
        <v>1946698970.73</v>
      </c>
    </row>
    <row r="13" spans="2:9" ht="38.25">
      <c r="B13" s="127">
        <v>45323</v>
      </c>
      <c r="C13" s="128">
        <v>80507</v>
      </c>
      <c r="D13" s="128" t="s">
        <v>317</v>
      </c>
      <c r="E13" s="128" t="s">
        <v>734</v>
      </c>
      <c r="G13" s="129">
        <v>23988856.16</v>
      </c>
      <c r="H13" s="129">
        <v>0</v>
      </c>
      <c r="I13" s="129">
        <v>1970687826.89</v>
      </c>
    </row>
    <row r="14" spans="2:9" ht="38.25">
      <c r="B14" s="127">
        <v>45323</v>
      </c>
      <c r="C14" s="128">
        <v>80508</v>
      </c>
      <c r="D14" s="128" t="s">
        <v>317</v>
      </c>
      <c r="E14" s="128" t="s">
        <v>735</v>
      </c>
      <c r="G14" s="129">
        <v>6062886.4</v>
      </c>
      <c r="H14" s="129">
        <v>0</v>
      </c>
      <c r="I14" s="129">
        <v>1976750713.29</v>
      </c>
    </row>
    <row r="15" spans="2:9" ht="51">
      <c r="B15" s="127">
        <v>45324</v>
      </c>
      <c r="C15" s="128">
        <v>80516</v>
      </c>
      <c r="D15" s="128" t="s">
        <v>317</v>
      </c>
      <c r="E15" s="128" t="s">
        <v>736</v>
      </c>
      <c r="G15" s="129">
        <v>2736011.07</v>
      </c>
      <c r="H15" s="129">
        <v>0</v>
      </c>
      <c r="I15" s="129">
        <v>1979486724.36</v>
      </c>
    </row>
    <row r="16" spans="2:9" ht="51">
      <c r="B16" s="127">
        <v>45324</v>
      </c>
      <c r="C16" s="128">
        <v>80519</v>
      </c>
      <c r="D16" s="128" t="s">
        <v>317</v>
      </c>
      <c r="E16" s="128" t="s">
        <v>737</v>
      </c>
      <c r="G16" s="129">
        <v>1231960.78</v>
      </c>
      <c r="H16" s="129">
        <v>0</v>
      </c>
      <c r="I16" s="129">
        <v>1980718685.14</v>
      </c>
    </row>
    <row r="17" spans="2:9" ht="15">
      <c r="B17" s="127">
        <v>45324</v>
      </c>
      <c r="C17" s="128">
        <v>80532</v>
      </c>
      <c r="D17" s="128" t="s">
        <v>317</v>
      </c>
      <c r="E17" s="128" t="s">
        <v>738</v>
      </c>
      <c r="G17" s="129">
        <v>25000</v>
      </c>
      <c r="H17" s="129">
        <v>0</v>
      </c>
      <c r="I17" s="129">
        <v>1980743685.14</v>
      </c>
    </row>
    <row r="18" spans="2:9" ht="25.5">
      <c r="B18" s="127">
        <v>45324</v>
      </c>
      <c r="C18" s="128">
        <v>80534</v>
      </c>
      <c r="D18" s="128" t="s">
        <v>317</v>
      </c>
      <c r="E18" s="128" t="s">
        <v>739</v>
      </c>
      <c r="G18" s="129">
        <v>50000</v>
      </c>
      <c r="H18" s="129">
        <v>0</v>
      </c>
      <c r="I18" s="129">
        <v>1980793685.14</v>
      </c>
    </row>
    <row r="19" spans="2:9" ht="15">
      <c r="B19" s="127">
        <v>45324</v>
      </c>
      <c r="C19" s="128">
        <v>80536</v>
      </c>
      <c r="D19" s="128" t="s">
        <v>317</v>
      </c>
      <c r="E19" s="128" t="s">
        <v>740</v>
      </c>
      <c r="G19" s="129">
        <v>50000</v>
      </c>
      <c r="H19" s="129">
        <v>0</v>
      </c>
      <c r="I19" s="129">
        <v>1980843685.14</v>
      </c>
    </row>
    <row r="20" spans="2:9" ht="15">
      <c r="B20" s="127">
        <v>45324</v>
      </c>
      <c r="C20" s="128">
        <v>80605</v>
      </c>
      <c r="D20" s="128" t="s">
        <v>12</v>
      </c>
      <c r="E20" s="128" t="s">
        <v>741</v>
      </c>
      <c r="G20" s="129">
        <v>5000</v>
      </c>
      <c r="H20" s="129">
        <v>0</v>
      </c>
      <c r="I20" s="129">
        <v>1980848685.14</v>
      </c>
    </row>
    <row r="21" spans="2:9" ht="38.25">
      <c r="B21" s="127">
        <v>45324</v>
      </c>
      <c r="C21" s="128">
        <v>80800</v>
      </c>
      <c r="D21" s="128" t="s">
        <v>255</v>
      </c>
      <c r="E21" s="128" t="s">
        <v>492</v>
      </c>
      <c r="G21" s="129">
        <v>0</v>
      </c>
      <c r="H21" s="129">
        <v>942347.67</v>
      </c>
      <c r="I21" s="129">
        <v>1979906337.47</v>
      </c>
    </row>
    <row r="22" spans="2:9" ht="15">
      <c r="B22" s="127">
        <v>45327</v>
      </c>
      <c r="C22" s="128">
        <v>80583</v>
      </c>
      <c r="D22" s="128" t="s">
        <v>317</v>
      </c>
      <c r="E22" s="128" t="s">
        <v>742</v>
      </c>
      <c r="G22" s="129">
        <v>100000</v>
      </c>
      <c r="H22" s="129">
        <v>0</v>
      </c>
      <c r="I22" s="129">
        <v>1980006337.47</v>
      </c>
    </row>
    <row r="23" spans="2:9" ht="15">
      <c r="B23" s="127">
        <v>45327</v>
      </c>
      <c r="C23" s="128">
        <v>80585</v>
      </c>
      <c r="D23" s="128" t="s">
        <v>317</v>
      </c>
      <c r="E23" s="128" t="s">
        <v>743</v>
      </c>
      <c r="G23" s="129">
        <v>50000</v>
      </c>
      <c r="H23" s="129">
        <v>0</v>
      </c>
      <c r="I23" s="129">
        <v>1980056337.47</v>
      </c>
    </row>
    <row r="24" spans="2:9" ht="51">
      <c r="B24" s="127">
        <v>45327</v>
      </c>
      <c r="C24" s="128">
        <v>80587</v>
      </c>
      <c r="D24" s="128" t="s">
        <v>317</v>
      </c>
      <c r="E24" s="128" t="s">
        <v>744</v>
      </c>
      <c r="G24" s="129">
        <v>65000</v>
      </c>
      <c r="H24" s="129">
        <v>0</v>
      </c>
      <c r="I24" s="129">
        <v>1980121337.47</v>
      </c>
    </row>
    <row r="25" spans="2:9" ht="15">
      <c r="B25" s="127">
        <v>45327</v>
      </c>
      <c r="C25" s="128">
        <v>80589</v>
      </c>
      <c r="D25" s="128" t="s">
        <v>317</v>
      </c>
      <c r="E25" s="128" t="s">
        <v>745</v>
      </c>
      <c r="G25" s="129">
        <v>55000</v>
      </c>
      <c r="H25" s="129">
        <v>0</v>
      </c>
      <c r="I25" s="129">
        <v>1980176337.47</v>
      </c>
    </row>
    <row r="26" spans="2:9" ht="15">
      <c r="B26" s="127">
        <v>45327</v>
      </c>
      <c r="C26" s="128">
        <v>80596</v>
      </c>
      <c r="D26" s="128" t="s">
        <v>317</v>
      </c>
      <c r="E26" s="128" t="s">
        <v>746</v>
      </c>
      <c r="G26" s="129">
        <v>100000</v>
      </c>
      <c r="H26" s="129">
        <v>0</v>
      </c>
      <c r="I26" s="129">
        <v>1980276337.47</v>
      </c>
    </row>
    <row r="27" spans="2:9" ht="38.25">
      <c r="B27" s="127">
        <v>45327</v>
      </c>
      <c r="C27" s="128">
        <v>80801</v>
      </c>
      <c r="D27" s="128" t="s">
        <v>255</v>
      </c>
      <c r="E27" s="128" t="s">
        <v>499</v>
      </c>
      <c r="G27" s="129">
        <v>0</v>
      </c>
      <c r="H27" s="129">
        <v>313021.05</v>
      </c>
      <c r="I27" s="129">
        <v>1979963316.42</v>
      </c>
    </row>
    <row r="28" spans="2:9" ht="38.25">
      <c r="B28" s="127">
        <v>45327</v>
      </c>
      <c r="C28" s="128">
        <v>80803</v>
      </c>
      <c r="D28" s="128" t="s">
        <v>255</v>
      </c>
      <c r="E28" s="128" t="s">
        <v>500</v>
      </c>
      <c r="G28" s="129">
        <v>0</v>
      </c>
      <c r="H28" s="129">
        <v>184500</v>
      </c>
      <c r="I28" s="129">
        <v>1979778816.42</v>
      </c>
    </row>
    <row r="29" spans="2:9" ht="15">
      <c r="B29" s="127">
        <v>45327</v>
      </c>
      <c r="C29" s="128">
        <v>82444</v>
      </c>
      <c r="D29" s="128" t="s">
        <v>12</v>
      </c>
      <c r="E29" s="128" t="s">
        <v>747</v>
      </c>
      <c r="G29" s="129">
        <v>100000</v>
      </c>
      <c r="H29" s="129">
        <v>0</v>
      </c>
      <c r="I29" s="129">
        <v>1979878816.42</v>
      </c>
    </row>
    <row r="30" spans="2:9" ht="15">
      <c r="B30" s="127">
        <v>45328</v>
      </c>
      <c r="C30" s="128">
        <v>80604</v>
      </c>
      <c r="D30" s="128" t="s">
        <v>12</v>
      </c>
      <c r="E30" s="128" t="s">
        <v>748</v>
      </c>
      <c r="G30" s="129">
        <v>5158630.98</v>
      </c>
      <c r="H30" s="129">
        <v>0</v>
      </c>
      <c r="I30" s="129">
        <v>1985037447.4</v>
      </c>
    </row>
    <row r="31" spans="2:9" ht="15">
      <c r="B31" s="127">
        <v>45328</v>
      </c>
      <c r="C31" s="128">
        <v>80610</v>
      </c>
      <c r="D31" s="128" t="s">
        <v>317</v>
      </c>
      <c r="E31" s="128" t="s">
        <v>749</v>
      </c>
      <c r="G31" s="129">
        <v>50000</v>
      </c>
      <c r="H31" s="129">
        <v>0</v>
      </c>
      <c r="I31" s="129">
        <v>1985087447.4</v>
      </c>
    </row>
    <row r="32" spans="2:9" ht="25.5">
      <c r="B32" s="127">
        <v>45328</v>
      </c>
      <c r="C32" s="128">
        <v>80612</v>
      </c>
      <c r="D32" s="128" t="s">
        <v>317</v>
      </c>
      <c r="E32" s="128" t="s">
        <v>750</v>
      </c>
      <c r="G32" s="129">
        <v>30000</v>
      </c>
      <c r="H32" s="129">
        <v>0</v>
      </c>
      <c r="I32" s="129">
        <v>1985117447.4</v>
      </c>
    </row>
    <row r="33" spans="2:9" ht="25.5">
      <c r="B33" s="127">
        <v>45328</v>
      </c>
      <c r="C33" s="128">
        <v>80614</v>
      </c>
      <c r="D33" s="128" t="s">
        <v>317</v>
      </c>
      <c r="E33" s="128" t="s">
        <v>751</v>
      </c>
      <c r="G33" s="129">
        <v>50000</v>
      </c>
      <c r="H33" s="129">
        <v>0</v>
      </c>
      <c r="I33" s="129">
        <v>1985167447.4</v>
      </c>
    </row>
    <row r="34" spans="2:9" ht="15">
      <c r="B34" s="127">
        <v>45328</v>
      </c>
      <c r="C34" s="128">
        <v>80684</v>
      </c>
      <c r="D34" s="128" t="s">
        <v>12</v>
      </c>
      <c r="E34" s="128" t="s">
        <v>752</v>
      </c>
      <c r="G34" s="129">
        <v>240000</v>
      </c>
      <c r="H34" s="129">
        <v>0</v>
      </c>
      <c r="I34" s="129">
        <v>1985407447.4</v>
      </c>
    </row>
    <row r="35" spans="2:9" ht="38.25">
      <c r="B35" s="127">
        <v>45328</v>
      </c>
      <c r="C35" s="128">
        <v>80804</v>
      </c>
      <c r="D35" s="128" t="s">
        <v>255</v>
      </c>
      <c r="E35" s="128" t="s">
        <v>509</v>
      </c>
      <c r="G35" s="129">
        <v>0</v>
      </c>
      <c r="H35" s="129">
        <v>4718430.72</v>
      </c>
      <c r="I35" s="129">
        <v>1980689016.68</v>
      </c>
    </row>
    <row r="36" spans="2:9" ht="25.5">
      <c r="B36" s="127">
        <v>45329</v>
      </c>
      <c r="C36" s="128">
        <v>80645</v>
      </c>
      <c r="D36" s="128" t="s">
        <v>317</v>
      </c>
      <c r="E36" s="128" t="s">
        <v>753</v>
      </c>
      <c r="G36" s="129">
        <v>20000</v>
      </c>
      <c r="H36" s="129">
        <v>0</v>
      </c>
      <c r="I36" s="129">
        <v>1980709016.68</v>
      </c>
    </row>
    <row r="37" spans="2:9" ht="25.5">
      <c r="B37" s="127">
        <v>45329</v>
      </c>
      <c r="C37" s="128">
        <v>80653</v>
      </c>
      <c r="D37" s="128" t="s">
        <v>317</v>
      </c>
      <c r="E37" s="128" t="s">
        <v>754</v>
      </c>
      <c r="G37" s="129">
        <v>5000</v>
      </c>
      <c r="H37" s="129">
        <v>0</v>
      </c>
      <c r="I37" s="129">
        <v>1980714016.68</v>
      </c>
    </row>
    <row r="38" spans="2:9" ht="15">
      <c r="B38" s="127">
        <v>45329</v>
      </c>
      <c r="C38" s="128">
        <v>80655</v>
      </c>
      <c r="D38" s="128" t="s">
        <v>317</v>
      </c>
      <c r="E38" s="128" t="s">
        <v>755</v>
      </c>
      <c r="G38" s="129">
        <v>55000</v>
      </c>
      <c r="H38" s="129">
        <v>0</v>
      </c>
      <c r="I38" s="129">
        <v>1980769016.68</v>
      </c>
    </row>
    <row r="39" spans="2:9" ht="25.5">
      <c r="B39" s="127">
        <v>45329</v>
      </c>
      <c r="C39" s="128">
        <v>80657</v>
      </c>
      <c r="D39" s="128" t="s">
        <v>317</v>
      </c>
      <c r="E39" s="128" t="s">
        <v>756</v>
      </c>
      <c r="G39" s="129">
        <v>50000</v>
      </c>
      <c r="H39" s="129">
        <v>0</v>
      </c>
      <c r="I39" s="129">
        <v>1980819016.68</v>
      </c>
    </row>
    <row r="40" spans="2:9" ht="25.5">
      <c r="B40" s="127">
        <v>45329</v>
      </c>
      <c r="C40" s="128">
        <v>80659</v>
      </c>
      <c r="D40" s="128" t="s">
        <v>317</v>
      </c>
      <c r="E40" s="128" t="s">
        <v>757</v>
      </c>
      <c r="G40" s="129">
        <v>10000</v>
      </c>
      <c r="H40" s="129">
        <v>0</v>
      </c>
      <c r="I40" s="129">
        <v>1980829016.68</v>
      </c>
    </row>
    <row r="41" spans="2:9" ht="15">
      <c r="B41" s="127">
        <v>45329</v>
      </c>
      <c r="C41" s="128">
        <v>80661</v>
      </c>
      <c r="D41" s="128" t="s">
        <v>317</v>
      </c>
      <c r="E41" s="128" t="s">
        <v>758</v>
      </c>
      <c r="G41" s="129">
        <v>50000</v>
      </c>
      <c r="H41" s="129">
        <v>0</v>
      </c>
      <c r="I41" s="129">
        <v>1980879016.68</v>
      </c>
    </row>
    <row r="42" spans="2:9" ht="38.25">
      <c r="B42" s="127">
        <v>45329</v>
      </c>
      <c r="C42" s="128">
        <v>80806</v>
      </c>
      <c r="D42" s="128" t="s">
        <v>255</v>
      </c>
      <c r="E42" s="128" t="s">
        <v>511</v>
      </c>
      <c r="G42" s="129">
        <v>0</v>
      </c>
      <c r="H42" s="129">
        <v>805366.47</v>
      </c>
      <c r="I42" s="129">
        <v>1980073650.21</v>
      </c>
    </row>
    <row r="43" spans="2:9" ht="15">
      <c r="B43" s="127">
        <v>45330</v>
      </c>
      <c r="C43" s="128">
        <v>80685</v>
      </c>
      <c r="D43" s="128" t="s">
        <v>12</v>
      </c>
      <c r="E43" s="128" t="s">
        <v>759</v>
      </c>
      <c r="G43" s="129">
        <v>50000</v>
      </c>
      <c r="H43" s="129">
        <v>0</v>
      </c>
      <c r="I43" s="129">
        <v>1980123650.21</v>
      </c>
    </row>
    <row r="44" spans="2:9" ht="25.5">
      <c r="B44" s="127">
        <v>45330</v>
      </c>
      <c r="C44" s="128">
        <v>80723</v>
      </c>
      <c r="D44" s="128" t="s">
        <v>317</v>
      </c>
      <c r="E44" s="128" t="s">
        <v>760</v>
      </c>
      <c r="G44" s="129">
        <v>50000</v>
      </c>
      <c r="H44" s="129">
        <v>0</v>
      </c>
      <c r="I44" s="129">
        <v>1980173650.21</v>
      </c>
    </row>
    <row r="45" spans="2:9" ht="15">
      <c r="B45" s="127">
        <v>45330</v>
      </c>
      <c r="C45" s="128">
        <v>80732</v>
      </c>
      <c r="D45" s="128" t="s">
        <v>12</v>
      </c>
      <c r="E45" s="128" t="s">
        <v>761</v>
      </c>
      <c r="G45" s="129">
        <v>5000</v>
      </c>
      <c r="H45" s="129">
        <v>0</v>
      </c>
      <c r="I45" s="129">
        <v>1980178650.21</v>
      </c>
    </row>
    <row r="46" spans="2:9" ht="51">
      <c r="B46" s="127">
        <v>45330</v>
      </c>
      <c r="C46" s="128">
        <v>80736</v>
      </c>
      <c r="D46" s="128" t="s">
        <v>317</v>
      </c>
      <c r="E46" s="128" t="s">
        <v>762</v>
      </c>
      <c r="G46" s="129">
        <v>23179791.52</v>
      </c>
      <c r="H46" s="129">
        <v>0</v>
      </c>
      <c r="I46" s="129">
        <v>2003358441.73</v>
      </c>
    </row>
    <row r="47" spans="2:9" ht="51">
      <c r="B47" s="127">
        <v>45330</v>
      </c>
      <c r="C47" s="128">
        <v>80737</v>
      </c>
      <c r="D47" s="128" t="s">
        <v>317</v>
      </c>
      <c r="E47" s="128" t="s">
        <v>763</v>
      </c>
      <c r="G47" s="129">
        <v>5182539.2</v>
      </c>
      <c r="H47" s="129">
        <v>0</v>
      </c>
      <c r="I47" s="129">
        <v>2008540980.93</v>
      </c>
    </row>
    <row r="48" spans="2:9" ht="51">
      <c r="B48" s="127">
        <v>45330</v>
      </c>
      <c r="C48" s="128">
        <v>80751</v>
      </c>
      <c r="D48" s="128" t="s">
        <v>317</v>
      </c>
      <c r="E48" s="128" t="s">
        <v>764</v>
      </c>
      <c r="G48" s="129">
        <v>4502225.6</v>
      </c>
      <c r="H48" s="129">
        <v>0</v>
      </c>
      <c r="I48" s="129">
        <v>2013043206.53</v>
      </c>
    </row>
    <row r="49" spans="2:9" ht="51">
      <c r="B49" s="127">
        <v>45330</v>
      </c>
      <c r="C49" s="128">
        <v>80752</v>
      </c>
      <c r="D49" s="128" t="s">
        <v>317</v>
      </c>
      <c r="E49" s="128" t="s">
        <v>765</v>
      </c>
      <c r="G49" s="129">
        <v>2828277.34</v>
      </c>
      <c r="H49" s="129">
        <v>0</v>
      </c>
      <c r="I49" s="129">
        <v>2015871483.87</v>
      </c>
    </row>
    <row r="50" spans="2:9" ht="51">
      <c r="B50" s="127">
        <v>45330</v>
      </c>
      <c r="C50" s="128">
        <v>80753</v>
      </c>
      <c r="D50" s="128" t="s">
        <v>317</v>
      </c>
      <c r="E50" s="128" t="s">
        <v>766</v>
      </c>
      <c r="G50" s="129">
        <v>1273506.1</v>
      </c>
      <c r="H50" s="129">
        <v>0</v>
      </c>
      <c r="I50" s="129">
        <v>2017144989.97</v>
      </c>
    </row>
    <row r="51" spans="2:9" ht="15">
      <c r="B51" s="127">
        <v>45330</v>
      </c>
      <c r="C51" s="128">
        <v>80759</v>
      </c>
      <c r="D51" s="128" t="s">
        <v>317</v>
      </c>
      <c r="E51" s="128" t="s">
        <v>767</v>
      </c>
      <c r="G51" s="129">
        <v>142436.77</v>
      </c>
      <c r="H51" s="129">
        <v>0</v>
      </c>
      <c r="I51" s="129">
        <v>2017287426.74</v>
      </c>
    </row>
    <row r="52" spans="2:9" ht="25.5">
      <c r="B52" s="127">
        <v>45331</v>
      </c>
      <c r="C52" s="128">
        <v>80775</v>
      </c>
      <c r="D52" s="128" t="s">
        <v>317</v>
      </c>
      <c r="E52" s="128" t="s">
        <v>768</v>
      </c>
      <c r="G52" s="129">
        <v>50000</v>
      </c>
      <c r="H52" s="129">
        <v>0</v>
      </c>
      <c r="I52" s="129">
        <v>2017337426.74</v>
      </c>
    </row>
    <row r="53" spans="2:9" ht="15">
      <c r="B53" s="127">
        <v>45331</v>
      </c>
      <c r="C53" s="128">
        <v>80777</v>
      </c>
      <c r="D53" s="128" t="s">
        <v>317</v>
      </c>
      <c r="E53" s="128" t="s">
        <v>769</v>
      </c>
      <c r="G53" s="129">
        <v>50000</v>
      </c>
      <c r="H53" s="129">
        <v>0</v>
      </c>
      <c r="I53" s="129">
        <v>2017387426.74</v>
      </c>
    </row>
    <row r="54" spans="2:9" ht="25.5">
      <c r="B54" s="127">
        <v>45331</v>
      </c>
      <c r="C54" s="128">
        <v>80782</v>
      </c>
      <c r="D54" s="128" t="s">
        <v>317</v>
      </c>
      <c r="E54" s="128" t="s">
        <v>770</v>
      </c>
      <c r="G54" s="129">
        <v>50000</v>
      </c>
      <c r="H54" s="129">
        <v>0</v>
      </c>
      <c r="I54" s="129">
        <v>2017437426.74</v>
      </c>
    </row>
    <row r="55" spans="2:9" ht="15">
      <c r="B55" s="127">
        <v>45331</v>
      </c>
      <c r="C55" s="128">
        <v>80784</v>
      </c>
      <c r="D55" s="128" t="s">
        <v>12</v>
      </c>
      <c r="E55" s="128" t="s">
        <v>771</v>
      </c>
      <c r="G55" s="129">
        <v>1131250.24</v>
      </c>
      <c r="H55" s="129">
        <v>0</v>
      </c>
      <c r="I55" s="129">
        <v>2018568676.98</v>
      </c>
    </row>
    <row r="56" spans="2:9" ht="38.25">
      <c r="B56" s="127">
        <v>45331</v>
      </c>
      <c r="C56" s="128">
        <v>80808</v>
      </c>
      <c r="D56" s="128" t="s">
        <v>255</v>
      </c>
      <c r="E56" s="128" t="s">
        <v>93</v>
      </c>
      <c r="G56" s="129">
        <v>0</v>
      </c>
      <c r="H56" s="129">
        <v>653702.5</v>
      </c>
      <c r="I56" s="129">
        <v>2017914974.48</v>
      </c>
    </row>
    <row r="57" spans="2:9" ht="38.25">
      <c r="B57" s="127">
        <v>45334</v>
      </c>
      <c r="C57" s="128">
        <v>80809</v>
      </c>
      <c r="D57" s="128" t="s">
        <v>255</v>
      </c>
      <c r="E57" s="128" t="s">
        <v>556</v>
      </c>
      <c r="G57" s="129">
        <v>0</v>
      </c>
      <c r="H57" s="129">
        <v>38341620.28</v>
      </c>
      <c r="I57" s="129">
        <v>1979573354.2</v>
      </c>
    </row>
    <row r="58" spans="2:9" ht="38.25">
      <c r="B58" s="127">
        <v>45334</v>
      </c>
      <c r="C58" s="128">
        <v>80811</v>
      </c>
      <c r="D58" s="128" t="s">
        <v>255</v>
      </c>
      <c r="E58" s="128" t="s">
        <v>557</v>
      </c>
      <c r="G58" s="129">
        <v>0</v>
      </c>
      <c r="H58" s="129">
        <v>727471.94</v>
      </c>
      <c r="I58" s="129">
        <v>1978845882.26</v>
      </c>
    </row>
    <row r="59" spans="2:9" ht="15">
      <c r="B59" s="127">
        <v>45334</v>
      </c>
      <c r="C59" s="128">
        <v>80941</v>
      </c>
      <c r="D59" s="128" t="s">
        <v>317</v>
      </c>
      <c r="E59" s="128" t="s">
        <v>772</v>
      </c>
      <c r="G59" s="129">
        <v>5000</v>
      </c>
      <c r="H59" s="129">
        <v>0</v>
      </c>
      <c r="I59" s="129">
        <v>1978850882.26</v>
      </c>
    </row>
    <row r="60" spans="2:9" ht="51">
      <c r="B60" s="127">
        <v>45334</v>
      </c>
      <c r="C60" s="128">
        <v>81838</v>
      </c>
      <c r="D60" s="128" t="s">
        <v>255</v>
      </c>
      <c r="E60" s="128" t="s">
        <v>255</v>
      </c>
      <c r="G60" s="129">
        <v>2109279.14</v>
      </c>
      <c r="H60" s="129">
        <v>0</v>
      </c>
      <c r="I60" s="129">
        <v>1980960161.4</v>
      </c>
    </row>
    <row r="61" spans="2:9" ht="15">
      <c r="B61" s="127">
        <v>45335</v>
      </c>
      <c r="C61" s="128">
        <v>80972</v>
      </c>
      <c r="D61" s="128" t="s">
        <v>12</v>
      </c>
      <c r="E61" s="128" t="s">
        <v>773</v>
      </c>
      <c r="G61" s="129">
        <v>4973160.32</v>
      </c>
      <c r="H61" s="129">
        <v>0</v>
      </c>
      <c r="I61" s="129">
        <v>1985933321.72</v>
      </c>
    </row>
    <row r="62" spans="2:9" ht="15">
      <c r="B62" s="127">
        <v>45335</v>
      </c>
      <c r="C62" s="128">
        <v>81042</v>
      </c>
      <c r="D62" s="128" t="s">
        <v>317</v>
      </c>
      <c r="E62" s="128" t="s">
        <v>774</v>
      </c>
      <c r="G62" s="129">
        <v>40000</v>
      </c>
      <c r="H62" s="129">
        <v>0</v>
      </c>
      <c r="I62" s="129">
        <v>1985973321.72</v>
      </c>
    </row>
    <row r="63" spans="2:9" ht="25.5">
      <c r="B63" s="127">
        <v>45335</v>
      </c>
      <c r="C63" s="128">
        <v>81045</v>
      </c>
      <c r="D63" s="128" t="s">
        <v>317</v>
      </c>
      <c r="E63" s="128" t="s">
        <v>775</v>
      </c>
      <c r="G63" s="129">
        <v>5000</v>
      </c>
      <c r="H63" s="129">
        <v>0</v>
      </c>
      <c r="I63" s="129">
        <v>1985978321.72</v>
      </c>
    </row>
    <row r="64" spans="2:9" ht="25.5">
      <c r="B64" s="127">
        <v>45335</v>
      </c>
      <c r="C64" s="128">
        <v>81047</v>
      </c>
      <c r="D64" s="128" t="s">
        <v>317</v>
      </c>
      <c r="E64" s="128" t="s">
        <v>776</v>
      </c>
      <c r="G64" s="129">
        <v>5000</v>
      </c>
      <c r="H64" s="129">
        <v>0</v>
      </c>
      <c r="I64" s="129">
        <v>1985983321.72</v>
      </c>
    </row>
    <row r="65" spans="2:9" ht="15">
      <c r="B65" s="127">
        <v>45335</v>
      </c>
      <c r="C65" s="128">
        <v>81050</v>
      </c>
      <c r="D65" s="128" t="s">
        <v>317</v>
      </c>
      <c r="E65" s="128" t="s">
        <v>777</v>
      </c>
      <c r="G65" s="129">
        <v>5000</v>
      </c>
      <c r="H65" s="129">
        <v>0</v>
      </c>
      <c r="I65" s="129">
        <v>1985988321.72</v>
      </c>
    </row>
    <row r="66" spans="2:9" ht="15">
      <c r="B66" s="127">
        <v>45335</v>
      </c>
      <c r="C66" s="128">
        <v>81053</v>
      </c>
      <c r="D66" s="128" t="s">
        <v>317</v>
      </c>
      <c r="E66" s="128" t="s">
        <v>778</v>
      </c>
      <c r="G66" s="129">
        <v>60000</v>
      </c>
      <c r="H66" s="129">
        <v>0</v>
      </c>
      <c r="I66" s="129">
        <v>1986048321.72</v>
      </c>
    </row>
    <row r="67" spans="2:9" ht="25.5">
      <c r="B67" s="127">
        <v>45335</v>
      </c>
      <c r="C67" s="128">
        <v>81055</v>
      </c>
      <c r="D67" s="128" t="s">
        <v>317</v>
      </c>
      <c r="E67" s="128" t="s">
        <v>779</v>
      </c>
      <c r="G67" s="129">
        <v>90000</v>
      </c>
      <c r="H67" s="129">
        <v>0</v>
      </c>
      <c r="I67" s="129">
        <v>1986138321.72</v>
      </c>
    </row>
    <row r="68" spans="2:9" ht="15">
      <c r="B68" s="127">
        <v>45335</v>
      </c>
      <c r="C68" s="128">
        <v>81057</v>
      </c>
      <c r="D68" s="128" t="s">
        <v>317</v>
      </c>
      <c r="E68" s="128" t="s">
        <v>780</v>
      </c>
      <c r="G68" s="129">
        <v>630000</v>
      </c>
      <c r="H68" s="129">
        <v>0</v>
      </c>
      <c r="I68" s="129">
        <v>1986768321.72</v>
      </c>
    </row>
    <row r="69" spans="2:9" ht="25.5">
      <c r="B69" s="127">
        <v>45335</v>
      </c>
      <c r="C69" s="128">
        <v>81059</v>
      </c>
      <c r="D69" s="128" t="s">
        <v>317</v>
      </c>
      <c r="E69" s="128" t="s">
        <v>781</v>
      </c>
      <c r="G69" s="129">
        <v>55000</v>
      </c>
      <c r="H69" s="129">
        <v>0</v>
      </c>
      <c r="I69" s="129">
        <v>1986823321.72</v>
      </c>
    </row>
    <row r="70" spans="2:9" ht="25.5">
      <c r="B70" s="127">
        <v>45335</v>
      </c>
      <c r="C70" s="128">
        <v>81062</v>
      </c>
      <c r="D70" s="128" t="s">
        <v>317</v>
      </c>
      <c r="E70" s="128" t="s">
        <v>782</v>
      </c>
      <c r="G70" s="129">
        <v>55000</v>
      </c>
      <c r="H70" s="129">
        <v>0</v>
      </c>
      <c r="I70" s="129">
        <v>1986878321.72</v>
      </c>
    </row>
    <row r="71" spans="2:9" ht="38.25">
      <c r="B71" s="127">
        <v>45335</v>
      </c>
      <c r="C71" s="128">
        <v>81262</v>
      </c>
      <c r="D71" s="128" t="s">
        <v>255</v>
      </c>
      <c r="E71" s="128" t="s">
        <v>564</v>
      </c>
      <c r="G71" s="129">
        <v>0</v>
      </c>
      <c r="H71" s="129">
        <v>22298798.87</v>
      </c>
      <c r="I71" s="129">
        <v>1964579522.85</v>
      </c>
    </row>
    <row r="72" spans="2:9" ht="38.25">
      <c r="B72" s="127">
        <v>45335</v>
      </c>
      <c r="C72" s="128">
        <v>81264</v>
      </c>
      <c r="D72" s="128" t="s">
        <v>255</v>
      </c>
      <c r="E72" s="128" t="s">
        <v>565</v>
      </c>
      <c r="G72" s="129">
        <v>0</v>
      </c>
      <c r="H72" s="129">
        <v>177000</v>
      </c>
      <c r="I72" s="129">
        <v>1964402522.85</v>
      </c>
    </row>
    <row r="73" spans="2:9" ht="38.25">
      <c r="B73" s="127">
        <v>45335</v>
      </c>
      <c r="C73" s="128">
        <v>81267</v>
      </c>
      <c r="D73" s="128" t="s">
        <v>255</v>
      </c>
      <c r="E73" s="128" t="s">
        <v>566</v>
      </c>
      <c r="G73" s="129">
        <v>0</v>
      </c>
      <c r="H73" s="129">
        <v>657181.94</v>
      </c>
      <c r="I73" s="129">
        <v>1963745340.91</v>
      </c>
    </row>
    <row r="74" spans="2:9" ht="38.25">
      <c r="B74" s="127">
        <v>45336</v>
      </c>
      <c r="C74" s="128">
        <v>81269</v>
      </c>
      <c r="D74" s="128" t="s">
        <v>255</v>
      </c>
      <c r="E74" s="128" t="s">
        <v>111</v>
      </c>
      <c r="G74" s="129">
        <v>0</v>
      </c>
      <c r="H74" s="129">
        <v>118000</v>
      </c>
      <c r="I74" s="129">
        <v>1963627340.91</v>
      </c>
    </row>
    <row r="75" spans="2:9" ht="25.5">
      <c r="B75" s="127">
        <v>45337</v>
      </c>
      <c r="C75" s="128">
        <v>81177</v>
      </c>
      <c r="D75" s="128" t="s">
        <v>317</v>
      </c>
      <c r="E75" s="128" t="s">
        <v>783</v>
      </c>
      <c r="G75" s="129">
        <v>10000</v>
      </c>
      <c r="H75" s="129">
        <v>0</v>
      </c>
      <c r="I75" s="129">
        <v>1963637340.91</v>
      </c>
    </row>
    <row r="76" spans="2:9" ht="25.5">
      <c r="B76" s="127">
        <v>45337</v>
      </c>
      <c r="C76" s="128">
        <v>81179</v>
      </c>
      <c r="D76" s="128" t="s">
        <v>317</v>
      </c>
      <c r="E76" s="128" t="s">
        <v>784</v>
      </c>
      <c r="G76" s="129">
        <v>5000</v>
      </c>
      <c r="H76" s="129">
        <v>0</v>
      </c>
      <c r="I76" s="129">
        <v>1963642340.91</v>
      </c>
    </row>
    <row r="77" spans="2:9" ht="25.5">
      <c r="B77" s="127">
        <v>45337</v>
      </c>
      <c r="C77" s="128">
        <v>81182</v>
      </c>
      <c r="D77" s="128" t="s">
        <v>317</v>
      </c>
      <c r="E77" s="128" t="s">
        <v>785</v>
      </c>
      <c r="G77" s="129">
        <v>90000</v>
      </c>
      <c r="H77" s="129">
        <v>0</v>
      </c>
      <c r="I77" s="129">
        <v>1963732340.91</v>
      </c>
    </row>
    <row r="78" spans="2:9" ht="76.5">
      <c r="B78" s="127">
        <v>45337</v>
      </c>
      <c r="C78" s="128">
        <v>81192</v>
      </c>
      <c r="D78" s="128" t="s">
        <v>317</v>
      </c>
      <c r="E78" s="128" t="s">
        <v>786</v>
      </c>
      <c r="G78" s="129">
        <v>4898708.8</v>
      </c>
      <c r="H78" s="129">
        <v>0</v>
      </c>
      <c r="I78" s="129">
        <v>1968631049.71</v>
      </c>
    </row>
    <row r="79" spans="2:9" ht="76.5">
      <c r="B79" s="127">
        <v>45337</v>
      </c>
      <c r="C79" s="128">
        <v>81194</v>
      </c>
      <c r="D79" s="128" t="s">
        <v>317</v>
      </c>
      <c r="E79" s="128" t="s">
        <v>787</v>
      </c>
      <c r="G79" s="129">
        <v>23420229.4</v>
      </c>
      <c r="H79" s="129">
        <v>0</v>
      </c>
      <c r="I79" s="129">
        <v>1992051279.11</v>
      </c>
    </row>
    <row r="80" spans="2:9" ht="63.75">
      <c r="B80" s="127">
        <v>45337</v>
      </c>
      <c r="C80" s="128">
        <v>81213</v>
      </c>
      <c r="D80" s="128" t="s">
        <v>317</v>
      </c>
      <c r="E80" s="128" t="s">
        <v>788</v>
      </c>
      <c r="G80" s="129">
        <v>228833.1</v>
      </c>
      <c r="H80" s="129">
        <v>0</v>
      </c>
      <c r="I80" s="129">
        <v>1992280112.21</v>
      </c>
    </row>
    <row r="81" spans="2:9" ht="25.5">
      <c r="B81" s="127">
        <v>45337</v>
      </c>
      <c r="C81" s="128">
        <v>81218</v>
      </c>
      <c r="D81" s="128" t="s">
        <v>317</v>
      </c>
      <c r="E81" s="128" t="s">
        <v>789</v>
      </c>
      <c r="G81" s="129">
        <v>4667606.4</v>
      </c>
      <c r="H81" s="129">
        <v>0</v>
      </c>
      <c r="I81" s="129">
        <v>1996947718.61</v>
      </c>
    </row>
    <row r="82" spans="2:9" ht="38.25">
      <c r="B82" s="127">
        <v>45337</v>
      </c>
      <c r="C82" s="128">
        <v>81272</v>
      </c>
      <c r="D82" s="128" t="s">
        <v>255</v>
      </c>
      <c r="E82" s="128" t="s">
        <v>112</v>
      </c>
      <c r="G82" s="129">
        <v>0</v>
      </c>
      <c r="H82" s="129">
        <v>72545.56</v>
      </c>
      <c r="I82" s="129">
        <v>1996875173.05</v>
      </c>
    </row>
    <row r="83" spans="2:9" ht="38.25">
      <c r="B83" s="127">
        <v>45337</v>
      </c>
      <c r="C83" s="128">
        <v>81277</v>
      </c>
      <c r="D83" s="128" t="s">
        <v>255</v>
      </c>
      <c r="E83" s="128" t="s">
        <v>574</v>
      </c>
      <c r="G83" s="129">
        <v>0</v>
      </c>
      <c r="H83" s="129">
        <v>3754252.26</v>
      </c>
      <c r="I83" s="129">
        <v>1993120920.79</v>
      </c>
    </row>
    <row r="84" spans="2:9" ht="25.5">
      <c r="B84" s="127">
        <v>45338</v>
      </c>
      <c r="C84" s="128">
        <v>81252</v>
      </c>
      <c r="D84" s="128" t="s">
        <v>317</v>
      </c>
      <c r="E84" s="128" t="s">
        <v>790</v>
      </c>
      <c r="G84" s="129">
        <v>50000</v>
      </c>
      <c r="H84" s="129">
        <v>0</v>
      </c>
      <c r="I84" s="129">
        <v>1993170920.79</v>
      </c>
    </row>
    <row r="85" spans="2:9" ht="25.5">
      <c r="B85" s="127">
        <v>45338</v>
      </c>
      <c r="C85" s="128">
        <v>81254</v>
      </c>
      <c r="D85" s="128" t="s">
        <v>317</v>
      </c>
      <c r="E85" s="128" t="s">
        <v>791</v>
      </c>
      <c r="G85" s="129">
        <v>55000</v>
      </c>
      <c r="H85" s="129">
        <v>0</v>
      </c>
      <c r="I85" s="129">
        <v>1993225920.79</v>
      </c>
    </row>
    <row r="86" spans="2:9" ht="25.5">
      <c r="B86" s="127">
        <v>45338</v>
      </c>
      <c r="C86" s="128">
        <v>81257</v>
      </c>
      <c r="D86" s="128" t="s">
        <v>317</v>
      </c>
      <c r="E86" s="128" t="s">
        <v>792</v>
      </c>
      <c r="G86" s="129">
        <v>25000</v>
      </c>
      <c r="H86" s="129">
        <v>0</v>
      </c>
      <c r="I86" s="129">
        <v>1993250920.79</v>
      </c>
    </row>
    <row r="87" spans="2:9" ht="25.5">
      <c r="B87" s="127">
        <v>45338</v>
      </c>
      <c r="C87" s="128">
        <v>81261</v>
      </c>
      <c r="D87" s="128" t="s">
        <v>317</v>
      </c>
      <c r="E87" s="128" t="s">
        <v>793</v>
      </c>
      <c r="G87" s="129">
        <v>5000</v>
      </c>
      <c r="H87" s="129">
        <v>0</v>
      </c>
      <c r="I87" s="129">
        <v>1993255920.79</v>
      </c>
    </row>
    <row r="88" spans="2:9" ht="25.5">
      <c r="B88" s="127">
        <v>45338</v>
      </c>
      <c r="C88" s="128">
        <v>81266</v>
      </c>
      <c r="D88" s="128" t="s">
        <v>317</v>
      </c>
      <c r="E88" s="128" t="s">
        <v>794</v>
      </c>
      <c r="G88" s="129">
        <v>2807477.32</v>
      </c>
      <c r="H88" s="129">
        <v>0</v>
      </c>
      <c r="I88" s="129">
        <v>1996063398.11</v>
      </c>
    </row>
    <row r="89" spans="2:9" ht="25.5">
      <c r="B89" s="127">
        <v>45338</v>
      </c>
      <c r="C89" s="128">
        <v>81271</v>
      </c>
      <c r="D89" s="128" t="s">
        <v>317</v>
      </c>
      <c r="E89" s="128" t="s">
        <v>795</v>
      </c>
      <c r="G89" s="129">
        <v>1264140.34</v>
      </c>
      <c r="H89" s="129">
        <v>0</v>
      </c>
      <c r="I89" s="129">
        <v>1997327538.45</v>
      </c>
    </row>
    <row r="90" spans="2:9" ht="38.25">
      <c r="B90" s="127">
        <v>45338</v>
      </c>
      <c r="C90" s="128">
        <v>81278</v>
      </c>
      <c r="D90" s="128" t="s">
        <v>255</v>
      </c>
      <c r="E90" s="128" t="s">
        <v>583</v>
      </c>
      <c r="G90" s="129">
        <v>0</v>
      </c>
      <c r="H90" s="129">
        <v>683260.04</v>
      </c>
      <c r="I90" s="129">
        <v>1996644278.41</v>
      </c>
    </row>
    <row r="91" spans="2:9" ht="38.25">
      <c r="B91" s="127">
        <v>45338</v>
      </c>
      <c r="C91" s="128">
        <v>81279</v>
      </c>
      <c r="D91" s="128" t="s">
        <v>255</v>
      </c>
      <c r="E91" s="128" t="s">
        <v>119</v>
      </c>
      <c r="G91" s="129">
        <v>0</v>
      </c>
      <c r="H91" s="129">
        <v>3247169.74</v>
      </c>
      <c r="I91" s="129">
        <v>1993397108.67</v>
      </c>
    </row>
    <row r="92" spans="2:9" ht="25.5">
      <c r="B92" s="127">
        <v>45338</v>
      </c>
      <c r="C92" s="128">
        <v>81301</v>
      </c>
      <c r="D92" s="128" t="s">
        <v>317</v>
      </c>
      <c r="E92" s="128" t="s">
        <v>796</v>
      </c>
      <c r="G92" s="129">
        <v>55000</v>
      </c>
      <c r="H92" s="129">
        <v>0</v>
      </c>
      <c r="I92" s="129">
        <v>1993452108.67</v>
      </c>
    </row>
    <row r="93" spans="2:9" ht="38.25">
      <c r="B93" s="127">
        <v>45341</v>
      </c>
      <c r="C93" s="128">
        <v>81281</v>
      </c>
      <c r="D93" s="128" t="s">
        <v>255</v>
      </c>
      <c r="E93" s="128" t="s">
        <v>591</v>
      </c>
      <c r="G93" s="129">
        <v>0</v>
      </c>
      <c r="H93" s="129">
        <v>298767.5</v>
      </c>
      <c r="I93" s="129">
        <v>1993153341.17</v>
      </c>
    </row>
    <row r="94" spans="2:9" ht="38.25">
      <c r="B94" s="127">
        <v>45341</v>
      </c>
      <c r="C94" s="128">
        <v>81283</v>
      </c>
      <c r="D94" s="128" t="s">
        <v>255</v>
      </c>
      <c r="E94" s="128" t="s">
        <v>592</v>
      </c>
      <c r="G94" s="129">
        <v>0</v>
      </c>
      <c r="H94" s="129">
        <v>20109463.59</v>
      </c>
      <c r="I94" s="129">
        <v>1973043877.58</v>
      </c>
    </row>
    <row r="95" spans="2:9" ht="25.5">
      <c r="B95" s="127">
        <v>45341</v>
      </c>
      <c r="C95" s="128">
        <v>81405</v>
      </c>
      <c r="D95" s="128" t="s">
        <v>317</v>
      </c>
      <c r="E95" s="128" t="s">
        <v>797</v>
      </c>
      <c r="G95" s="129">
        <v>30000</v>
      </c>
      <c r="H95" s="129">
        <v>0</v>
      </c>
      <c r="I95" s="129">
        <v>1973073877.58</v>
      </c>
    </row>
    <row r="96" spans="2:9" ht="25.5">
      <c r="B96" s="127">
        <v>45341</v>
      </c>
      <c r="C96" s="128">
        <v>81409</v>
      </c>
      <c r="D96" s="128" t="s">
        <v>317</v>
      </c>
      <c r="E96" s="128" t="s">
        <v>798</v>
      </c>
      <c r="G96" s="129">
        <v>5000</v>
      </c>
      <c r="H96" s="129">
        <v>0</v>
      </c>
      <c r="I96" s="129">
        <v>1973078877.58</v>
      </c>
    </row>
    <row r="97" spans="2:9" ht="25.5">
      <c r="B97" s="127">
        <v>45341</v>
      </c>
      <c r="C97" s="128">
        <v>81414</v>
      </c>
      <c r="D97" s="128" t="s">
        <v>317</v>
      </c>
      <c r="E97" s="128" t="s">
        <v>799</v>
      </c>
      <c r="G97" s="129">
        <v>50000</v>
      </c>
      <c r="H97" s="129">
        <v>0</v>
      </c>
      <c r="I97" s="129">
        <v>1973128877.58</v>
      </c>
    </row>
    <row r="98" spans="2:9" ht="25.5">
      <c r="B98" s="127">
        <v>45341</v>
      </c>
      <c r="C98" s="128">
        <v>81418</v>
      </c>
      <c r="D98" s="128" t="s">
        <v>317</v>
      </c>
      <c r="E98" s="128" t="s">
        <v>800</v>
      </c>
      <c r="G98" s="129">
        <v>50000</v>
      </c>
      <c r="H98" s="129">
        <v>0</v>
      </c>
      <c r="I98" s="129">
        <v>1973178877.58</v>
      </c>
    </row>
    <row r="99" spans="2:9" ht="25.5">
      <c r="B99" s="127">
        <v>45341</v>
      </c>
      <c r="C99" s="128">
        <v>81429</v>
      </c>
      <c r="D99" s="128" t="s">
        <v>317</v>
      </c>
      <c r="E99" s="128" t="s">
        <v>801</v>
      </c>
      <c r="G99" s="129">
        <v>9000</v>
      </c>
      <c r="H99" s="129">
        <v>0</v>
      </c>
      <c r="I99" s="129">
        <v>1973187877.58</v>
      </c>
    </row>
    <row r="100" spans="2:9" ht="25.5">
      <c r="B100" s="127">
        <v>45341</v>
      </c>
      <c r="C100" s="128">
        <v>81437</v>
      </c>
      <c r="D100" s="128" t="s">
        <v>317</v>
      </c>
      <c r="E100" s="128" t="s">
        <v>802</v>
      </c>
      <c r="G100" s="129">
        <v>50000</v>
      </c>
      <c r="H100" s="129">
        <v>0</v>
      </c>
      <c r="I100" s="129">
        <v>1973237877.58</v>
      </c>
    </row>
    <row r="101" spans="2:9" ht="25.5">
      <c r="B101" s="127">
        <v>45341</v>
      </c>
      <c r="C101" s="128">
        <v>81482</v>
      </c>
      <c r="D101" s="128" t="s">
        <v>317</v>
      </c>
      <c r="E101" s="128" t="s">
        <v>803</v>
      </c>
      <c r="G101" s="129">
        <v>5000</v>
      </c>
      <c r="H101" s="129">
        <v>0</v>
      </c>
      <c r="I101" s="129">
        <v>1973242877.58</v>
      </c>
    </row>
    <row r="102" spans="2:9" ht="15">
      <c r="B102" s="127">
        <v>45341</v>
      </c>
      <c r="C102" s="128">
        <v>81503</v>
      </c>
      <c r="D102" s="128" t="s">
        <v>12</v>
      </c>
      <c r="E102" s="128" t="s">
        <v>804</v>
      </c>
      <c r="G102" s="129">
        <v>5000</v>
      </c>
      <c r="H102" s="129">
        <v>0</v>
      </c>
      <c r="I102" s="129">
        <v>1973247877.58</v>
      </c>
    </row>
    <row r="103" spans="2:9" ht="15">
      <c r="B103" s="127">
        <v>45341</v>
      </c>
      <c r="C103" s="128">
        <v>81506</v>
      </c>
      <c r="D103" s="128" t="s">
        <v>12</v>
      </c>
      <c r="E103" s="128" t="s">
        <v>805</v>
      </c>
      <c r="G103" s="129">
        <v>250000</v>
      </c>
      <c r="H103" s="129">
        <v>0</v>
      </c>
      <c r="I103" s="129">
        <v>1973497877.58</v>
      </c>
    </row>
    <row r="104" spans="2:9" ht="25.5">
      <c r="B104" s="127">
        <v>45342</v>
      </c>
      <c r="C104" s="128">
        <v>81598</v>
      </c>
      <c r="D104" s="128" t="s">
        <v>317</v>
      </c>
      <c r="E104" s="128" t="s">
        <v>806</v>
      </c>
      <c r="G104" s="129">
        <v>400000</v>
      </c>
      <c r="H104" s="129">
        <v>0</v>
      </c>
      <c r="I104" s="129">
        <v>1973897877.58</v>
      </c>
    </row>
    <row r="105" spans="2:9" ht="15">
      <c r="B105" s="127">
        <v>45342</v>
      </c>
      <c r="C105" s="128">
        <v>81602</v>
      </c>
      <c r="D105" s="128" t="s">
        <v>317</v>
      </c>
      <c r="E105" s="128" t="s">
        <v>807</v>
      </c>
      <c r="G105" s="129">
        <v>5000</v>
      </c>
      <c r="H105" s="129">
        <v>0</v>
      </c>
      <c r="I105" s="129">
        <v>1973902877.58</v>
      </c>
    </row>
    <row r="106" spans="2:9" ht="15">
      <c r="B106" s="127">
        <v>45342</v>
      </c>
      <c r="C106" s="128">
        <v>81655</v>
      </c>
      <c r="D106" s="128" t="s">
        <v>317</v>
      </c>
      <c r="E106" s="128" t="s">
        <v>808</v>
      </c>
      <c r="G106" s="129">
        <v>50000</v>
      </c>
      <c r="H106" s="129">
        <v>0</v>
      </c>
      <c r="I106" s="129">
        <v>1973952877.58</v>
      </c>
    </row>
    <row r="107" spans="2:9" ht="38.25">
      <c r="B107" s="127">
        <v>45342</v>
      </c>
      <c r="C107" s="128">
        <v>81752</v>
      </c>
      <c r="D107" s="128" t="s">
        <v>255</v>
      </c>
      <c r="E107" s="128" t="s">
        <v>130</v>
      </c>
      <c r="G107" s="129">
        <v>0</v>
      </c>
      <c r="H107" s="129">
        <v>287877.5</v>
      </c>
      <c r="I107" s="129">
        <v>1973665000.08</v>
      </c>
    </row>
    <row r="108" spans="2:9" ht="38.25">
      <c r="B108" s="127">
        <v>45342</v>
      </c>
      <c r="C108" s="128">
        <v>81753</v>
      </c>
      <c r="D108" s="128" t="s">
        <v>255</v>
      </c>
      <c r="E108" s="128" t="s">
        <v>626</v>
      </c>
      <c r="G108" s="129">
        <v>0</v>
      </c>
      <c r="H108" s="129">
        <v>1165067.74</v>
      </c>
      <c r="I108" s="129">
        <v>1972499932.34</v>
      </c>
    </row>
    <row r="109" spans="2:9" ht="25.5">
      <c r="B109" s="127">
        <v>45343</v>
      </c>
      <c r="C109" s="128">
        <v>81667</v>
      </c>
      <c r="D109" s="128" t="s">
        <v>317</v>
      </c>
      <c r="E109" s="128" t="s">
        <v>809</v>
      </c>
      <c r="G109" s="129">
        <v>5000</v>
      </c>
      <c r="H109" s="129">
        <v>0</v>
      </c>
      <c r="I109" s="129">
        <v>1972504932.34</v>
      </c>
    </row>
    <row r="110" spans="2:9" ht="25.5">
      <c r="B110" s="127">
        <v>45343</v>
      </c>
      <c r="C110" s="128">
        <v>81668</v>
      </c>
      <c r="D110" s="128" t="s">
        <v>317</v>
      </c>
      <c r="E110" s="128" t="s">
        <v>810</v>
      </c>
      <c r="G110" s="129">
        <v>5000</v>
      </c>
      <c r="H110" s="129">
        <v>0</v>
      </c>
      <c r="I110" s="129">
        <v>1972509932.34</v>
      </c>
    </row>
    <row r="111" spans="2:9" ht="25.5">
      <c r="B111" s="127">
        <v>45343</v>
      </c>
      <c r="C111" s="128">
        <v>81669</v>
      </c>
      <c r="D111" s="128" t="s">
        <v>317</v>
      </c>
      <c r="E111" s="128" t="s">
        <v>811</v>
      </c>
      <c r="G111" s="129">
        <v>5000</v>
      </c>
      <c r="H111" s="129">
        <v>0</v>
      </c>
      <c r="I111" s="129">
        <v>1972514932.34</v>
      </c>
    </row>
    <row r="112" spans="2:9" ht="25.5">
      <c r="B112" s="127">
        <v>45343</v>
      </c>
      <c r="C112" s="128">
        <v>81670</v>
      </c>
      <c r="D112" s="128" t="s">
        <v>317</v>
      </c>
      <c r="E112" s="128" t="s">
        <v>812</v>
      </c>
      <c r="G112" s="129">
        <v>5000</v>
      </c>
      <c r="H112" s="129">
        <v>0</v>
      </c>
      <c r="I112" s="129">
        <v>1972519932.34</v>
      </c>
    </row>
    <row r="113" spans="2:9" ht="25.5">
      <c r="B113" s="127">
        <v>45343</v>
      </c>
      <c r="C113" s="128">
        <v>81671</v>
      </c>
      <c r="D113" s="128" t="s">
        <v>317</v>
      </c>
      <c r="E113" s="128" t="s">
        <v>813</v>
      </c>
      <c r="G113" s="129">
        <v>5000</v>
      </c>
      <c r="H113" s="129">
        <v>0</v>
      </c>
      <c r="I113" s="129">
        <v>1972524932.34</v>
      </c>
    </row>
    <row r="114" spans="2:9" ht="51">
      <c r="B114" s="127">
        <v>45343</v>
      </c>
      <c r="C114" s="128">
        <v>81675</v>
      </c>
      <c r="D114" s="128" t="s">
        <v>317</v>
      </c>
      <c r="E114" s="128" t="s">
        <v>814</v>
      </c>
      <c r="G114" s="129">
        <v>5455350.4</v>
      </c>
      <c r="H114" s="129">
        <v>0</v>
      </c>
      <c r="I114" s="129">
        <v>1977980282.74</v>
      </c>
    </row>
    <row r="115" spans="2:9" ht="15">
      <c r="B115" s="127">
        <v>45343</v>
      </c>
      <c r="C115" s="128">
        <v>81679</v>
      </c>
      <c r="D115" s="128" t="s">
        <v>317</v>
      </c>
      <c r="E115" s="128" t="s">
        <v>815</v>
      </c>
      <c r="G115" s="129">
        <v>25000</v>
      </c>
      <c r="H115" s="129">
        <v>0</v>
      </c>
      <c r="I115" s="129">
        <v>1978005282.74</v>
      </c>
    </row>
    <row r="116" spans="2:9" ht="25.5">
      <c r="B116" s="127">
        <v>45343</v>
      </c>
      <c r="C116" s="128">
        <v>81688</v>
      </c>
      <c r="D116" s="128" t="s">
        <v>317</v>
      </c>
      <c r="E116" s="128" t="s">
        <v>816</v>
      </c>
      <c r="G116" s="129">
        <v>55000</v>
      </c>
      <c r="H116" s="129">
        <v>0</v>
      </c>
      <c r="I116" s="129">
        <v>1978060282.74</v>
      </c>
    </row>
    <row r="117" spans="2:9" ht="38.25">
      <c r="B117" s="127">
        <v>45343</v>
      </c>
      <c r="C117" s="128">
        <v>81754</v>
      </c>
      <c r="D117" s="128" t="s">
        <v>255</v>
      </c>
      <c r="E117" s="128" t="s">
        <v>258</v>
      </c>
      <c r="G117" s="129">
        <v>0</v>
      </c>
      <c r="H117" s="129">
        <v>12992921.17</v>
      </c>
      <c r="I117" s="129">
        <v>1965067361.57</v>
      </c>
    </row>
    <row r="118" spans="2:9" ht="38.25">
      <c r="B118" s="127">
        <v>45343</v>
      </c>
      <c r="C118" s="128">
        <v>81755</v>
      </c>
      <c r="D118" s="128" t="s">
        <v>255</v>
      </c>
      <c r="E118" s="128" t="s">
        <v>629</v>
      </c>
      <c r="G118" s="129">
        <v>0</v>
      </c>
      <c r="H118" s="129">
        <v>10114000</v>
      </c>
      <c r="I118" s="129">
        <v>1954953361.57</v>
      </c>
    </row>
    <row r="119" spans="2:9" ht="51">
      <c r="B119" s="127">
        <v>45343</v>
      </c>
      <c r="C119" s="128">
        <v>81760</v>
      </c>
      <c r="D119" s="128" t="s">
        <v>255</v>
      </c>
      <c r="E119" s="128" t="s">
        <v>255</v>
      </c>
      <c r="G119" s="129">
        <v>0</v>
      </c>
      <c r="H119" s="129">
        <v>175571.21</v>
      </c>
      <c r="I119" s="129">
        <v>1954777790.36</v>
      </c>
    </row>
    <row r="120" spans="2:9" ht="15">
      <c r="B120" s="127">
        <v>45343</v>
      </c>
      <c r="C120" s="128">
        <v>81871</v>
      </c>
      <c r="D120" s="128" t="s">
        <v>12</v>
      </c>
      <c r="E120" s="128" t="s">
        <v>817</v>
      </c>
      <c r="G120" s="129">
        <v>5423291.84</v>
      </c>
      <c r="H120" s="129">
        <v>0</v>
      </c>
      <c r="I120" s="129">
        <v>1960201082.2</v>
      </c>
    </row>
    <row r="121" spans="2:9" ht="15">
      <c r="B121" s="127">
        <v>45343</v>
      </c>
      <c r="C121" s="128">
        <v>82110</v>
      </c>
      <c r="D121" s="128" t="s">
        <v>12</v>
      </c>
      <c r="E121" s="128" t="s">
        <v>818</v>
      </c>
      <c r="G121" s="129">
        <v>3591609.6</v>
      </c>
      <c r="H121" s="129">
        <v>0</v>
      </c>
      <c r="I121" s="129">
        <v>1963792691.8</v>
      </c>
    </row>
    <row r="122" spans="2:9" ht="15">
      <c r="B122" s="127">
        <v>45343</v>
      </c>
      <c r="C122" s="128">
        <v>82111</v>
      </c>
      <c r="D122" s="128" t="s">
        <v>12</v>
      </c>
      <c r="E122" s="128" t="s">
        <v>819</v>
      </c>
      <c r="G122" s="129">
        <v>3891299.01</v>
      </c>
      <c r="H122" s="129">
        <v>0</v>
      </c>
      <c r="I122" s="129">
        <v>1967683990.81</v>
      </c>
    </row>
    <row r="123" spans="2:9" ht="25.5">
      <c r="B123" s="127">
        <v>45344</v>
      </c>
      <c r="C123" s="128">
        <v>81692</v>
      </c>
      <c r="D123" s="128" t="s">
        <v>317</v>
      </c>
      <c r="E123" s="128" t="s">
        <v>820</v>
      </c>
      <c r="G123" s="129">
        <v>130000</v>
      </c>
      <c r="H123" s="129">
        <v>0</v>
      </c>
      <c r="I123" s="129">
        <v>1967813990.81</v>
      </c>
    </row>
    <row r="124" spans="2:9" ht="15">
      <c r="B124" s="127">
        <v>45344</v>
      </c>
      <c r="C124" s="128">
        <v>81709</v>
      </c>
      <c r="D124" s="128" t="s">
        <v>317</v>
      </c>
      <c r="E124" s="128" t="s">
        <v>821</v>
      </c>
      <c r="G124" s="129">
        <v>55000</v>
      </c>
      <c r="H124" s="129">
        <v>0</v>
      </c>
      <c r="I124" s="129">
        <v>1967868990.81</v>
      </c>
    </row>
    <row r="125" spans="2:9" ht="15">
      <c r="B125" s="127">
        <v>45344</v>
      </c>
      <c r="C125" s="128">
        <v>81726</v>
      </c>
      <c r="D125" s="128" t="s">
        <v>317</v>
      </c>
      <c r="E125" s="128" t="s">
        <v>822</v>
      </c>
      <c r="G125" s="129">
        <v>10000</v>
      </c>
      <c r="H125" s="129">
        <v>0</v>
      </c>
      <c r="I125" s="129">
        <v>1967878990.81</v>
      </c>
    </row>
    <row r="126" spans="2:9" ht="15">
      <c r="B126" s="127">
        <v>45344</v>
      </c>
      <c r="C126" s="128">
        <v>81729</v>
      </c>
      <c r="D126" s="128" t="s">
        <v>317</v>
      </c>
      <c r="E126" s="128" t="s">
        <v>823</v>
      </c>
      <c r="G126" s="129">
        <v>50000</v>
      </c>
      <c r="H126" s="129">
        <v>0</v>
      </c>
      <c r="I126" s="129">
        <v>1967928990.81</v>
      </c>
    </row>
    <row r="127" spans="2:9" ht="15">
      <c r="B127" s="127">
        <v>45344</v>
      </c>
      <c r="C127" s="128">
        <v>81731</v>
      </c>
      <c r="D127" s="128" t="s">
        <v>317</v>
      </c>
      <c r="E127" s="128" t="s">
        <v>824</v>
      </c>
      <c r="G127" s="129">
        <v>10000</v>
      </c>
      <c r="H127" s="129">
        <v>0</v>
      </c>
      <c r="I127" s="129">
        <v>1967938990.81</v>
      </c>
    </row>
    <row r="128" spans="2:9" ht="25.5">
      <c r="B128" s="127">
        <v>45344</v>
      </c>
      <c r="C128" s="128">
        <v>81733</v>
      </c>
      <c r="D128" s="128" t="s">
        <v>317</v>
      </c>
      <c r="E128" s="128" t="s">
        <v>825</v>
      </c>
      <c r="G128" s="129">
        <v>55000</v>
      </c>
      <c r="H128" s="129">
        <v>0</v>
      </c>
      <c r="I128" s="129">
        <v>1967993990.81</v>
      </c>
    </row>
    <row r="129" spans="2:9" ht="25.5">
      <c r="B129" s="127">
        <v>45344</v>
      </c>
      <c r="C129" s="128">
        <v>81736</v>
      </c>
      <c r="D129" s="128" t="s">
        <v>317</v>
      </c>
      <c r="E129" s="128" t="s">
        <v>826</v>
      </c>
      <c r="G129" s="129">
        <v>5000</v>
      </c>
      <c r="H129" s="129">
        <v>0</v>
      </c>
      <c r="I129" s="129">
        <v>1967998990.81</v>
      </c>
    </row>
    <row r="130" spans="2:9" ht="51">
      <c r="B130" s="127">
        <v>45344</v>
      </c>
      <c r="C130" s="128">
        <v>81745</v>
      </c>
      <c r="D130" s="128" t="s">
        <v>317</v>
      </c>
      <c r="E130" s="128" t="s">
        <v>827</v>
      </c>
      <c r="G130" s="129">
        <v>2668176.35</v>
      </c>
      <c r="H130" s="129">
        <v>0</v>
      </c>
      <c r="I130" s="129">
        <v>1970667167.16</v>
      </c>
    </row>
    <row r="131" spans="2:9" ht="51">
      <c r="B131" s="127">
        <v>45344</v>
      </c>
      <c r="C131" s="128">
        <v>81746</v>
      </c>
      <c r="D131" s="128" t="s">
        <v>317</v>
      </c>
      <c r="E131" s="128" t="s">
        <v>828</v>
      </c>
      <c r="G131" s="129">
        <v>1201416.42</v>
      </c>
      <c r="H131" s="129">
        <v>0</v>
      </c>
      <c r="I131" s="129">
        <v>1971868583.58</v>
      </c>
    </row>
    <row r="132" spans="2:9" ht="38.25">
      <c r="B132" s="127">
        <v>45344</v>
      </c>
      <c r="C132" s="128">
        <v>81748</v>
      </c>
      <c r="D132" s="128" t="s">
        <v>317</v>
      </c>
      <c r="E132" s="128" t="s">
        <v>829</v>
      </c>
      <c r="G132" s="129">
        <v>23383661.9</v>
      </c>
      <c r="H132" s="129">
        <v>0</v>
      </c>
      <c r="I132" s="129">
        <v>1995252245.48</v>
      </c>
    </row>
    <row r="133" spans="2:9" ht="38.25">
      <c r="B133" s="127">
        <v>45344</v>
      </c>
      <c r="C133" s="128">
        <v>81749</v>
      </c>
      <c r="D133" s="128" t="s">
        <v>317</v>
      </c>
      <c r="E133" s="128" t="s">
        <v>830</v>
      </c>
      <c r="G133" s="129">
        <v>4841326.4</v>
      </c>
      <c r="H133" s="129">
        <v>0</v>
      </c>
      <c r="I133" s="129">
        <v>2000093571.88</v>
      </c>
    </row>
    <row r="134" spans="2:9" ht="38.25">
      <c r="B134" s="127">
        <v>45344</v>
      </c>
      <c r="C134" s="128">
        <v>81756</v>
      </c>
      <c r="D134" s="128" t="s">
        <v>255</v>
      </c>
      <c r="E134" s="128" t="s">
        <v>650</v>
      </c>
      <c r="G134" s="129">
        <v>0</v>
      </c>
      <c r="H134" s="129">
        <v>2000000</v>
      </c>
      <c r="I134" s="129">
        <v>1998093571.88</v>
      </c>
    </row>
    <row r="135" spans="2:9" ht="38.25">
      <c r="B135" s="127">
        <v>45344</v>
      </c>
      <c r="C135" s="128">
        <v>81757</v>
      </c>
      <c r="D135" s="128" t="s">
        <v>255</v>
      </c>
      <c r="E135" s="128" t="s">
        <v>651</v>
      </c>
      <c r="G135" s="129">
        <v>0</v>
      </c>
      <c r="H135" s="129">
        <v>6422584.37</v>
      </c>
      <c r="I135" s="129">
        <v>1991670987.51</v>
      </c>
    </row>
    <row r="136" spans="2:9" ht="38.25">
      <c r="B136" s="127">
        <v>45345</v>
      </c>
      <c r="C136" s="128">
        <v>81758</v>
      </c>
      <c r="D136" s="128" t="s">
        <v>255</v>
      </c>
      <c r="E136" s="128" t="s">
        <v>664</v>
      </c>
      <c r="G136" s="129">
        <v>0</v>
      </c>
      <c r="H136" s="129">
        <v>1745954.27</v>
      </c>
      <c r="I136" s="129">
        <v>1989925033.24</v>
      </c>
    </row>
    <row r="137" spans="2:9" ht="51">
      <c r="B137" s="127">
        <v>45345</v>
      </c>
      <c r="C137" s="128">
        <v>81762</v>
      </c>
      <c r="D137" s="128" t="s">
        <v>255</v>
      </c>
      <c r="E137" s="128" t="s">
        <v>255</v>
      </c>
      <c r="G137" s="129">
        <v>0</v>
      </c>
      <c r="H137" s="129">
        <v>322129.81</v>
      </c>
      <c r="I137" s="129">
        <v>1989602903.43</v>
      </c>
    </row>
    <row r="138" spans="2:9" ht="25.5">
      <c r="B138" s="127">
        <v>45345</v>
      </c>
      <c r="C138" s="128">
        <v>81779</v>
      </c>
      <c r="D138" s="128" t="s">
        <v>317</v>
      </c>
      <c r="E138" s="128" t="s">
        <v>831</v>
      </c>
      <c r="G138" s="129">
        <v>35000</v>
      </c>
      <c r="H138" s="129">
        <v>0</v>
      </c>
      <c r="I138" s="129">
        <v>1989637903.43</v>
      </c>
    </row>
    <row r="139" spans="2:9" ht="15">
      <c r="B139" s="127">
        <v>45345</v>
      </c>
      <c r="C139" s="128">
        <v>81788</v>
      </c>
      <c r="D139" s="128" t="s">
        <v>317</v>
      </c>
      <c r="E139" s="128" t="s">
        <v>832</v>
      </c>
      <c r="G139" s="129">
        <v>100000</v>
      </c>
      <c r="H139" s="129">
        <v>0</v>
      </c>
      <c r="I139" s="129">
        <v>1989737903.43</v>
      </c>
    </row>
    <row r="140" spans="2:9" ht="25.5">
      <c r="B140" s="127">
        <v>45345</v>
      </c>
      <c r="C140" s="128">
        <v>81821</v>
      </c>
      <c r="D140" s="128" t="s">
        <v>317</v>
      </c>
      <c r="E140" s="128" t="s">
        <v>833</v>
      </c>
      <c r="G140" s="129">
        <v>5000</v>
      </c>
      <c r="H140" s="129">
        <v>0</v>
      </c>
      <c r="I140" s="129">
        <v>1989742903.43</v>
      </c>
    </row>
    <row r="141" spans="2:9" ht="25.5">
      <c r="B141" s="127">
        <v>45345</v>
      </c>
      <c r="C141" s="128">
        <v>81826</v>
      </c>
      <c r="D141" s="128" t="s">
        <v>317</v>
      </c>
      <c r="E141" s="128" t="s">
        <v>834</v>
      </c>
      <c r="G141" s="129">
        <v>1000</v>
      </c>
      <c r="H141" s="129">
        <v>0</v>
      </c>
      <c r="I141" s="129">
        <v>1989743903.43</v>
      </c>
    </row>
    <row r="142" spans="2:9" ht="15">
      <c r="B142" s="127">
        <v>45345</v>
      </c>
      <c r="C142" s="128">
        <v>81835</v>
      </c>
      <c r="D142" s="128" t="s">
        <v>317</v>
      </c>
      <c r="E142" s="128" t="s">
        <v>835</v>
      </c>
      <c r="G142" s="129">
        <v>30000</v>
      </c>
      <c r="H142" s="129">
        <v>0</v>
      </c>
      <c r="I142" s="129">
        <v>1989773903.43</v>
      </c>
    </row>
    <row r="143" spans="2:9" ht="25.5">
      <c r="B143" s="127">
        <v>45345</v>
      </c>
      <c r="C143" s="128">
        <v>81841</v>
      </c>
      <c r="D143" s="128" t="s">
        <v>317</v>
      </c>
      <c r="E143" s="128" t="s">
        <v>836</v>
      </c>
      <c r="G143" s="129">
        <v>5000</v>
      </c>
      <c r="H143" s="129">
        <v>0</v>
      </c>
      <c r="I143" s="129">
        <v>1989778903.43</v>
      </c>
    </row>
    <row r="144" spans="2:9" ht="25.5">
      <c r="B144" s="127">
        <v>45345</v>
      </c>
      <c r="C144" s="128">
        <v>81842</v>
      </c>
      <c r="D144" s="128" t="s">
        <v>317</v>
      </c>
      <c r="E144" s="128" t="s">
        <v>837</v>
      </c>
      <c r="G144" s="129">
        <v>5000</v>
      </c>
      <c r="H144" s="129">
        <v>0</v>
      </c>
      <c r="I144" s="129">
        <v>1989783903.43</v>
      </c>
    </row>
    <row r="145" spans="2:9" ht="15">
      <c r="B145" s="127">
        <v>45345</v>
      </c>
      <c r="C145" s="128">
        <v>82000</v>
      </c>
      <c r="D145" s="128" t="s">
        <v>12</v>
      </c>
      <c r="E145" s="128" t="s">
        <v>838</v>
      </c>
      <c r="G145" s="129">
        <v>3479397.34</v>
      </c>
      <c r="H145" s="129">
        <v>0</v>
      </c>
      <c r="I145" s="129">
        <v>1993263300.77</v>
      </c>
    </row>
    <row r="146" spans="2:9" ht="15">
      <c r="B146" s="127">
        <v>45345</v>
      </c>
      <c r="C146" s="128">
        <v>82005</v>
      </c>
      <c r="D146" s="128" t="s">
        <v>12</v>
      </c>
      <c r="E146" s="128" t="s">
        <v>839</v>
      </c>
      <c r="G146" s="129">
        <v>3960649.92</v>
      </c>
      <c r="H146" s="129">
        <v>0</v>
      </c>
      <c r="I146" s="129">
        <v>1997223950.69</v>
      </c>
    </row>
    <row r="147" spans="2:9" ht="15">
      <c r="B147" s="127">
        <v>45345</v>
      </c>
      <c r="C147" s="128">
        <v>82011</v>
      </c>
      <c r="D147" s="128" t="s">
        <v>12</v>
      </c>
      <c r="E147" s="128" t="s">
        <v>840</v>
      </c>
      <c r="G147" s="129">
        <v>4411.2</v>
      </c>
      <c r="H147" s="129">
        <v>0</v>
      </c>
      <c r="I147" s="129">
        <v>1997228361.89</v>
      </c>
    </row>
    <row r="148" spans="2:9" ht="15">
      <c r="B148" s="127">
        <v>45345</v>
      </c>
      <c r="C148" s="128">
        <v>82028</v>
      </c>
      <c r="D148" s="128" t="s">
        <v>12</v>
      </c>
      <c r="E148" s="128" t="s">
        <v>841</v>
      </c>
      <c r="G148" s="129">
        <v>18433.14</v>
      </c>
      <c r="H148" s="129">
        <v>0</v>
      </c>
      <c r="I148" s="129">
        <v>1997246795.03</v>
      </c>
    </row>
    <row r="149" spans="2:9" ht="15">
      <c r="B149" s="127">
        <v>45348</v>
      </c>
      <c r="C149" s="128">
        <v>81874</v>
      </c>
      <c r="D149" s="128" t="s">
        <v>317</v>
      </c>
      <c r="E149" s="128" t="s">
        <v>842</v>
      </c>
      <c r="G149" s="129">
        <v>45000</v>
      </c>
      <c r="H149" s="129">
        <v>0</v>
      </c>
      <c r="I149" s="129">
        <v>1997291795.03</v>
      </c>
    </row>
    <row r="150" spans="2:9" ht="15">
      <c r="B150" s="127">
        <v>45348</v>
      </c>
      <c r="C150" s="128">
        <v>81879</v>
      </c>
      <c r="D150" s="128" t="s">
        <v>317</v>
      </c>
      <c r="E150" s="128" t="s">
        <v>843</v>
      </c>
      <c r="G150" s="129">
        <v>50000</v>
      </c>
      <c r="H150" s="129">
        <v>0</v>
      </c>
      <c r="I150" s="129">
        <v>1997341795.03</v>
      </c>
    </row>
    <row r="151" spans="2:9" ht="15">
      <c r="B151" s="127">
        <v>45348</v>
      </c>
      <c r="C151" s="128">
        <v>81882</v>
      </c>
      <c r="D151" s="128" t="s">
        <v>317</v>
      </c>
      <c r="E151" s="128" t="s">
        <v>844</v>
      </c>
      <c r="G151" s="129">
        <v>50000</v>
      </c>
      <c r="H151" s="129">
        <v>0</v>
      </c>
      <c r="I151" s="129">
        <v>1997391795.03</v>
      </c>
    </row>
    <row r="152" spans="2:9" ht="15">
      <c r="B152" s="127">
        <v>45348</v>
      </c>
      <c r="C152" s="128">
        <v>81885</v>
      </c>
      <c r="D152" s="128" t="s">
        <v>317</v>
      </c>
      <c r="E152" s="128" t="s">
        <v>845</v>
      </c>
      <c r="G152" s="129">
        <v>55000</v>
      </c>
      <c r="H152" s="129">
        <v>0</v>
      </c>
      <c r="I152" s="129">
        <v>1997446795.03</v>
      </c>
    </row>
    <row r="153" spans="2:9" ht="15">
      <c r="B153" s="127">
        <v>45348</v>
      </c>
      <c r="C153" s="128">
        <v>81887</v>
      </c>
      <c r="D153" s="128" t="s">
        <v>317</v>
      </c>
      <c r="E153" s="128" t="s">
        <v>846</v>
      </c>
      <c r="G153" s="129">
        <v>5000</v>
      </c>
      <c r="H153" s="129">
        <v>0</v>
      </c>
      <c r="I153" s="129">
        <v>1997451795.03</v>
      </c>
    </row>
    <row r="154" spans="2:9" ht="15">
      <c r="B154" s="127">
        <v>45348</v>
      </c>
      <c r="C154" s="128">
        <v>81890</v>
      </c>
      <c r="D154" s="128" t="s">
        <v>317</v>
      </c>
      <c r="E154" s="128" t="s">
        <v>847</v>
      </c>
      <c r="G154" s="129">
        <v>55000</v>
      </c>
      <c r="H154" s="129">
        <v>0</v>
      </c>
      <c r="I154" s="129">
        <v>1997506795.03</v>
      </c>
    </row>
    <row r="155" spans="2:9" ht="15">
      <c r="B155" s="127">
        <v>45348</v>
      </c>
      <c r="C155" s="128">
        <v>81896</v>
      </c>
      <c r="D155" s="128" t="s">
        <v>317</v>
      </c>
      <c r="E155" s="128" t="s">
        <v>848</v>
      </c>
      <c r="G155" s="129">
        <v>150000</v>
      </c>
      <c r="H155" s="129">
        <v>0</v>
      </c>
      <c r="I155" s="129">
        <v>1997656795.03</v>
      </c>
    </row>
    <row r="156" spans="2:9" ht="25.5">
      <c r="B156" s="127">
        <v>45348</v>
      </c>
      <c r="C156" s="128">
        <v>81903</v>
      </c>
      <c r="D156" s="128" t="s">
        <v>317</v>
      </c>
      <c r="E156" s="128" t="s">
        <v>849</v>
      </c>
      <c r="G156" s="129">
        <v>50000</v>
      </c>
      <c r="H156" s="129">
        <v>0</v>
      </c>
      <c r="I156" s="129">
        <v>1997706795.03</v>
      </c>
    </row>
    <row r="157" spans="2:9" ht="38.25">
      <c r="B157" s="127">
        <v>45348</v>
      </c>
      <c r="C157" s="128">
        <v>81921</v>
      </c>
      <c r="D157" s="128" t="s">
        <v>255</v>
      </c>
      <c r="E157" s="128" t="s">
        <v>667</v>
      </c>
      <c r="G157" s="129">
        <v>0</v>
      </c>
      <c r="H157" s="129">
        <v>606000</v>
      </c>
      <c r="I157" s="129">
        <v>1997100795.03</v>
      </c>
    </row>
    <row r="158" spans="2:9" ht="38.25">
      <c r="B158" s="127">
        <v>45348</v>
      </c>
      <c r="C158" s="128">
        <v>81922</v>
      </c>
      <c r="D158" s="128" t="s">
        <v>255</v>
      </c>
      <c r="E158" s="128" t="s">
        <v>668</v>
      </c>
      <c r="G158" s="129">
        <v>0</v>
      </c>
      <c r="H158" s="129">
        <v>467171.03</v>
      </c>
      <c r="I158" s="129">
        <v>1996633624</v>
      </c>
    </row>
    <row r="159" spans="2:9" ht="38.25">
      <c r="B159" s="127">
        <v>45350</v>
      </c>
      <c r="C159" s="128">
        <v>81923</v>
      </c>
      <c r="D159" s="128" t="s">
        <v>255</v>
      </c>
      <c r="E159" s="128" t="s">
        <v>684</v>
      </c>
      <c r="G159" s="129">
        <v>0</v>
      </c>
      <c r="H159" s="129">
        <v>497023.55</v>
      </c>
      <c r="I159" s="129">
        <v>1996136600.45</v>
      </c>
    </row>
    <row r="160" spans="2:9" ht="25.5">
      <c r="B160" s="127">
        <v>45350</v>
      </c>
      <c r="C160" s="128">
        <v>81982</v>
      </c>
      <c r="D160" s="128" t="s">
        <v>317</v>
      </c>
      <c r="E160" s="128" t="s">
        <v>850</v>
      </c>
      <c r="G160" s="129">
        <v>5000</v>
      </c>
      <c r="H160" s="129">
        <v>0</v>
      </c>
      <c r="I160" s="129">
        <v>1996141600.45</v>
      </c>
    </row>
    <row r="161" spans="2:9" ht="15">
      <c r="B161" s="127">
        <v>45350</v>
      </c>
      <c r="C161" s="128">
        <v>82046</v>
      </c>
      <c r="D161" s="128" t="s">
        <v>12</v>
      </c>
      <c r="E161" s="128" t="s">
        <v>851</v>
      </c>
      <c r="G161" s="129">
        <v>5416802.74</v>
      </c>
      <c r="H161" s="129">
        <v>0</v>
      </c>
      <c r="I161" s="129">
        <v>2001558403.19</v>
      </c>
    </row>
    <row r="162" spans="2:9" ht="25.5">
      <c r="B162" s="127">
        <v>45350</v>
      </c>
      <c r="C162" s="128">
        <v>82054</v>
      </c>
      <c r="D162" s="128" t="s">
        <v>317</v>
      </c>
      <c r="E162" s="128" t="s">
        <v>852</v>
      </c>
      <c r="G162" s="129">
        <v>55000</v>
      </c>
      <c r="H162" s="129">
        <v>0</v>
      </c>
      <c r="I162" s="129">
        <v>2001613403.19</v>
      </c>
    </row>
    <row r="163" spans="2:9" ht="25.5">
      <c r="B163" s="127">
        <v>45350</v>
      </c>
      <c r="C163" s="128">
        <v>82057</v>
      </c>
      <c r="D163" s="128" t="s">
        <v>317</v>
      </c>
      <c r="E163" s="128" t="s">
        <v>853</v>
      </c>
      <c r="G163" s="129">
        <v>35000</v>
      </c>
      <c r="H163" s="129">
        <v>0</v>
      </c>
      <c r="I163" s="129">
        <v>2001648403.19</v>
      </c>
    </row>
    <row r="164" spans="2:9" ht="25.5">
      <c r="B164" s="127">
        <v>45350</v>
      </c>
      <c r="C164" s="128">
        <v>82059</v>
      </c>
      <c r="D164" s="128" t="s">
        <v>317</v>
      </c>
      <c r="E164" s="128" t="s">
        <v>854</v>
      </c>
      <c r="G164" s="129">
        <v>55000</v>
      </c>
      <c r="H164" s="129">
        <v>0</v>
      </c>
      <c r="I164" s="129">
        <v>2001703403.19</v>
      </c>
    </row>
    <row r="165" spans="2:9" ht="15">
      <c r="B165" s="127">
        <v>45350</v>
      </c>
      <c r="C165" s="128">
        <v>82063</v>
      </c>
      <c r="D165" s="128" t="s">
        <v>317</v>
      </c>
      <c r="E165" s="128" t="s">
        <v>855</v>
      </c>
      <c r="G165" s="129">
        <v>50000</v>
      </c>
      <c r="H165" s="129">
        <v>0</v>
      </c>
      <c r="I165" s="129">
        <v>2001753403.19</v>
      </c>
    </row>
    <row r="166" spans="2:9" ht="15">
      <c r="B166" s="127">
        <v>45350</v>
      </c>
      <c r="C166" s="128">
        <v>82067</v>
      </c>
      <c r="D166" s="128" t="s">
        <v>317</v>
      </c>
      <c r="E166" s="128" t="s">
        <v>856</v>
      </c>
      <c r="G166" s="129">
        <v>55000</v>
      </c>
      <c r="H166" s="129">
        <v>0</v>
      </c>
      <c r="I166" s="129">
        <v>2001808403.19</v>
      </c>
    </row>
    <row r="167" spans="2:9" ht="15">
      <c r="B167" s="127">
        <v>45350</v>
      </c>
      <c r="C167" s="128">
        <v>82071</v>
      </c>
      <c r="D167" s="128" t="s">
        <v>317</v>
      </c>
      <c r="E167" s="128" t="s">
        <v>857</v>
      </c>
      <c r="G167" s="129">
        <v>280000</v>
      </c>
      <c r="H167" s="129">
        <v>0</v>
      </c>
      <c r="I167" s="129">
        <v>2002088403.19</v>
      </c>
    </row>
    <row r="168" spans="2:9" ht="38.25">
      <c r="B168" s="127">
        <v>45351</v>
      </c>
      <c r="C168" s="128">
        <v>82236</v>
      </c>
      <c r="D168" s="128" t="s">
        <v>255</v>
      </c>
      <c r="E168" s="128" t="s">
        <v>699</v>
      </c>
      <c r="G168" s="129">
        <v>0</v>
      </c>
      <c r="H168" s="129">
        <v>1063814.49</v>
      </c>
      <c r="I168" s="129">
        <v>2001024588.7</v>
      </c>
    </row>
    <row r="169" spans="2:9" ht="38.25">
      <c r="B169" s="127">
        <v>45351</v>
      </c>
      <c r="C169" s="128">
        <v>82238</v>
      </c>
      <c r="D169" s="128" t="s">
        <v>255</v>
      </c>
      <c r="E169" s="128" t="s">
        <v>700</v>
      </c>
      <c r="G169" s="129">
        <v>0</v>
      </c>
      <c r="H169" s="129">
        <v>949587.33</v>
      </c>
      <c r="I169" s="129">
        <v>2000075001.37</v>
      </c>
    </row>
    <row r="170" spans="2:9" ht="25.5">
      <c r="B170" s="127">
        <v>45351</v>
      </c>
      <c r="C170" s="128">
        <v>82249</v>
      </c>
      <c r="D170" s="128" t="s">
        <v>317</v>
      </c>
      <c r="E170" s="128" t="s">
        <v>858</v>
      </c>
      <c r="G170" s="129">
        <v>5000</v>
      </c>
      <c r="H170" s="129">
        <v>0</v>
      </c>
      <c r="I170" s="129">
        <v>2000080001.37</v>
      </c>
    </row>
    <row r="171" spans="2:9" ht="25.5">
      <c r="B171" s="127">
        <v>45351</v>
      </c>
      <c r="C171" s="128">
        <v>82256</v>
      </c>
      <c r="D171" s="128" t="s">
        <v>317</v>
      </c>
      <c r="E171" s="128" t="s">
        <v>859</v>
      </c>
      <c r="G171" s="129">
        <v>130000</v>
      </c>
      <c r="H171" s="129">
        <v>0</v>
      </c>
      <c r="I171" s="129">
        <v>2000210001.37</v>
      </c>
    </row>
    <row r="172" spans="2:9" ht="25.5">
      <c r="B172" s="127">
        <v>45351</v>
      </c>
      <c r="C172" s="128">
        <v>82266</v>
      </c>
      <c r="D172" s="128" t="s">
        <v>317</v>
      </c>
      <c r="E172" s="128" t="s">
        <v>860</v>
      </c>
      <c r="G172" s="129">
        <v>1000</v>
      </c>
      <c r="H172" s="129">
        <v>0</v>
      </c>
      <c r="I172" s="129">
        <v>2000211001.37</v>
      </c>
    </row>
    <row r="173" spans="2:9" ht="25.5">
      <c r="B173" s="127">
        <v>45351</v>
      </c>
      <c r="C173" s="128">
        <v>82276</v>
      </c>
      <c r="D173" s="128" t="s">
        <v>317</v>
      </c>
      <c r="E173" s="128" t="s">
        <v>861</v>
      </c>
      <c r="G173" s="129">
        <v>55000</v>
      </c>
      <c r="H173" s="129">
        <v>0</v>
      </c>
      <c r="I173" s="129">
        <v>2000266001.37</v>
      </c>
    </row>
    <row r="174" spans="2:9" ht="15">
      <c r="B174" s="127">
        <v>45351</v>
      </c>
      <c r="C174" s="128">
        <v>82280</v>
      </c>
      <c r="D174" s="128" t="s">
        <v>317</v>
      </c>
      <c r="E174" s="128" t="s">
        <v>862</v>
      </c>
      <c r="G174" s="129">
        <v>5000</v>
      </c>
      <c r="H174" s="129">
        <v>0</v>
      </c>
      <c r="I174" s="129">
        <v>2000271001.37</v>
      </c>
    </row>
    <row r="175" spans="2:9" ht="15">
      <c r="B175" s="127">
        <v>45351</v>
      </c>
      <c r="C175" s="128">
        <v>82286</v>
      </c>
      <c r="D175" s="128" t="s">
        <v>317</v>
      </c>
      <c r="E175" s="128" t="s">
        <v>863</v>
      </c>
      <c r="G175" s="129">
        <v>50000</v>
      </c>
      <c r="H175" s="129">
        <v>0</v>
      </c>
      <c r="I175" s="129">
        <v>2000321001.37</v>
      </c>
    </row>
    <row r="176" spans="2:9" ht="25.5">
      <c r="B176" s="127">
        <v>45351</v>
      </c>
      <c r="C176" s="128">
        <v>82293</v>
      </c>
      <c r="D176" s="128" t="s">
        <v>317</v>
      </c>
      <c r="E176" s="128" t="s">
        <v>864</v>
      </c>
      <c r="G176" s="129">
        <v>50000</v>
      </c>
      <c r="H176" s="129">
        <v>0</v>
      </c>
      <c r="I176" s="129">
        <v>2000371001.37</v>
      </c>
    </row>
    <row r="177" spans="2:9" ht="15">
      <c r="B177" s="127">
        <v>45351</v>
      </c>
      <c r="C177" s="128">
        <v>82314</v>
      </c>
      <c r="D177" s="128" t="s">
        <v>317</v>
      </c>
      <c r="E177" s="128" t="s">
        <v>865</v>
      </c>
      <c r="G177" s="129">
        <v>22121681.74</v>
      </c>
      <c r="H177" s="129">
        <v>0</v>
      </c>
      <c r="I177" s="129">
        <v>2022492683.11</v>
      </c>
    </row>
    <row r="178" spans="2:9" ht="15">
      <c r="B178" s="127">
        <v>45351</v>
      </c>
      <c r="C178" s="128">
        <v>82361</v>
      </c>
      <c r="D178" s="128" t="s">
        <v>317</v>
      </c>
      <c r="E178" s="128" t="s">
        <v>866</v>
      </c>
      <c r="G178" s="129">
        <v>4611251.2</v>
      </c>
      <c r="H178" s="129">
        <v>0</v>
      </c>
      <c r="I178" s="129">
        <v>2027103934.31</v>
      </c>
    </row>
    <row r="179" spans="2:9" ht="51">
      <c r="B179" s="127">
        <v>45351</v>
      </c>
      <c r="C179" s="128">
        <v>82407</v>
      </c>
      <c r="D179" s="128" t="s">
        <v>317</v>
      </c>
      <c r="E179" s="128" t="s">
        <v>867</v>
      </c>
      <c r="G179" s="129">
        <v>6147870.4</v>
      </c>
      <c r="H179" s="129">
        <v>0</v>
      </c>
      <c r="I179" s="129">
        <v>2033251804.71</v>
      </c>
    </row>
    <row r="180" spans="2:9" ht="15">
      <c r="B180" s="127">
        <v>45351</v>
      </c>
      <c r="C180" s="128">
        <v>82417</v>
      </c>
      <c r="D180" s="128" t="s">
        <v>317</v>
      </c>
      <c r="E180" s="128" t="s">
        <v>868</v>
      </c>
      <c r="G180" s="129">
        <v>55000</v>
      </c>
      <c r="H180" s="129">
        <v>0</v>
      </c>
      <c r="I180" s="129">
        <v>2033306804.71</v>
      </c>
    </row>
    <row r="181" spans="2:9" ht="15">
      <c r="B181" s="127">
        <v>45351</v>
      </c>
      <c r="C181" s="128">
        <v>82443</v>
      </c>
      <c r="D181" s="128" t="s">
        <v>12</v>
      </c>
      <c r="E181" s="128" t="s">
        <v>869</v>
      </c>
      <c r="G181" s="129">
        <v>5000</v>
      </c>
      <c r="H181" s="129">
        <v>0</v>
      </c>
      <c r="I181" s="129">
        <v>2033311804.71</v>
      </c>
    </row>
    <row r="182" ht="10.15" customHeight="1"/>
    <row r="183" spans="6:9" ht="18" customHeight="1">
      <c r="F183" s="250" t="s">
        <v>870</v>
      </c>
      <c r="G183" s="221"/>
      <c r="H183" s="221"/>
      <c r="I183" s="221"/>
    </row>
    <row r="184" ht="0.95" customHeight="1"/>
    <row r="185" spans="6:9" ht="18" customHeight="1">
      <c r="F185" s="250" t="s">
        <v>871</v>
      </c>
      <c r="G185" s="221"/>
      <c r="H185" s="221"/>
      <c r="I185" s="221"/>
    </row>
    <row r="186" spans="6:9" ht="18" customHeight="1">
      <c r="F186" s="250" t="s">
        <v>872</v>
      </c>
      <c r="G186" s="221"/>
      <c r="H186" s="221"/>
      <c r="I186" s="221"/>
    </row>
    <row r="187" ht="20.1" customHeight="1"/>
    <row r="190" spans="2:11" ht="15.75">
      <c r="B190" s="133" t="s">
        <v>373</v>
      </c>
      <c r="C190" s="134"/>
      <c r="D190" s="135"/>
      <c r="E190" s="135"/>
      <c r="F190" s="135"/>
      <c r="G190" s="135"/>
      <c r="H190" s="135"/>
      <c r="I190" s="135"/>
      <c r="J190" s="135"/>
      <c r="K190" s="136"/>
    </row>
    <row r="191" spans="2:11" ht="15.75">
      <c r="B191" s="137"/>
      <c r="C191" s="11"/>
      <c r="D191" s="11"/>
      <c r="E191" s="11"/>
      <c r="F191" s="11"/>
      <c r="G191" s="11"/>
      <c r="H191" s="11"/>
      <c r="I191" s="11"/>
      <c r="J191" s="11"/>
      <c r="K191" s="138"/>
    </row>
    <row r="192" spans="2:11" ht="15.75">
      <c r="B192" s="137"/>
      <c r="C192" s="11"/>
      <c r="D192" s="11"/>
      <c r="E192" s="11"/>
      <c r="F192" s="11"/>
      <c r="G192" s="11"/>
      <c r="H192" s="11"/>
      <c r="I192" s="11"/>
      <c r="J192" s="11"/>
      <c r="K192" s="138"/>
    </row>
    <row r="193" spans="2:11" ht="15.75">
      <c r="B193" s="137"/>
      <c r="C193" s="11"/>
      <c r="D193" s="11"/>
      <c r="E193" s="11"/>
      <c r="F193" s="11"/>
      <c r="G193" s="11"/>
      <c r="H193" s="11"/>
      <c r="I193" s="11"/>
      <c r="J193" s="11"/>
      <c r="K193" s="138"/>
    </row>
    <row r="194" spans="2:11" ht="15.75">
      <c r="B194" s="137"/>
      <c r="C194" s="11"/>
      <c r="D194" s="11"/>
      <c r="E194" s="11"/>
      <c r="F194" s="11"/>
      <c r="G194" s="11"/>
      <c r="H194" s="11"/>
      <c r="I194" s="11"/>
      <c r="J194" s="11"/>
      <c r="K194" s="138"/>
    </row>
    <row r="195" spans="2:11" ht="15.75">
      <c r="B195" s="137"/>
      <c r="C195" s="11"/>
      <c r="D195" s="11"/>
      <c r="E195" s="11"/>
      <c r="F195" s="11"/>
      <c r="G195" s="11"/>
      <c r="H195" s="11"/>
      <c r="I195" s="11"/>
      <c r="J195" s="11"/>
      <c r="K195" s="138"/>
    </row>
    <row r="196" spans="2:11" ht="15.75">
      <c r="B196" s="216" t="s">
        <v>215</v>
      </c>
      <c r="C196" s="217"/>
      <c r="D196" s="217"/>
      <c r="E196" s="217"/>
      <c r="F196" s="217"/>
      <c r="G196" s="217"/>
      <c r="H196" s="217"/>
      <c r="I196" s="217"/>
      <c r="J196" s="217"/>
      <c r="K196" s="218"/>
    </row>
    <row r="197" spans="2:11" ht="15">
      <c r="B197" s="224" t="s">
        <v>873</v>
      </c>
      <c r="C197" s="225"/>
      <c r="D197" s="225"/>
      <c r="E197" s="225"/>
      <c r="F197" s="225"/>
      <c r="G197" s="225"/>
      <c r="H197" s="225"/>
      <c r="I197" s="225"/>
      <c r="J197" s="225"/>
      <c r="K197" s="226"/>
    </row>
    <row r="198" spans="2:11" ht="15.75">
      <c r="B198" s="227" t="s">
        <v>874</v>
      </c>
      <c r="C198" s="228"/>
      <c r="D198" s="228"/>
      <c r="E198" s="228"/>
      <c r="F198" s="228"/>
      <c r="G198" s="228"/>
      <c r="H198" s="228"/>
      <c r="I198" s="228"/>
      <c r="J198" s="228"/>
      <c r="K198" s="229"/>
    </row>
    <row r="199" spans="2:11" ht="15.75">
      <c r="B199" s="139"/>
      <c r="C199" s="17"/>
      <c r="D199" s="17"/>
      <c r="E199" s="17"/>
      <c r="F199" s="17"/>
      <c r="G199" s="17"/>
      <c r="H199" s="17"/>
      <c r="I199" s="17"/>
      <c r="J199" s="17"/>
      <c r="K199" s="140"/>
    </row>
    <row r="200" spans="2:11" ht="15.75">
      <c r="B200" s="137"/>
      <c r="C200" s="19" t="s">
        <v>218</v>
      </c>
      <c r="D200" s="19"/>
      <c r="E200" s="19"/>
      <c r="F200" s="19"/>
      <c r="G200" s="19"/>
      <c r="H200" s="19"/>
      <c r="I200" s="19"/>
      <c r="J200" s="19"/>
      <c r="K200" s="141"/>
    </row>
    <row r="201" spans="2:11" ht="15.75">
      <c r="B201" s="137"/>
      <c r="C201" s="21" t="s">
        <v>875</v>
      </c>
      <c r="D201" s="21"/>
      <c r="E201" s="22"/>
      <c r="F201" s="22"/>
      <c r="G201" s="22"/>
      <c r="H201" s="22"/>
      <c r="I201" s="21" t="s">
        <v>220</v>
      </c>
      <c r="J201" s="21"/>
      <c r="K201" s="142" t="s">
        <v>335</v>
      </c>
    </row>
    <row r="202" spans="2:11" ht="15.75">
      <c r="B202" s="137"/>
      <c r="C202" s="24" t="s">
        <v>222</v>
      </c>
      <c r="D202" s="25" t="s">
        <v>223</v>
      </c>
      <c r="E202" s="26"/>
      <c r="F202" s="78"/>
      <c r="G202" s="32"/>
      <c r="H202" s="79"/>
      <c r="I202" s="24"/>
      <c r="J202" s="27"/>
      <c r="K202" s="167"/>
    </row>
    <row r="203" spans="2:11" ht="15.75">
      <c r="B203" s="137"/>
      <c r="C203" s="24" t="s">
        <v>224</v>
      </c>
      <c r="D203" s="30"/>
      <c r="E203" s="31"/>
      <c r="F203" s="27"/>
      <c r="G203" s="32"/>
      <c r="H203" s="24" t="s">
        <v>717</v>
      </c>
      <c r="I203" s="24"/>
      <c r="J203" s="27"/>
      <c r="K203" s="143"/>
    </row>
    <row r="204" spans="2:11" ht="16.5" thickBot="1">
      <c r="B204" s="137"/>
      <c r="C204" s="24"/>
      <c r="D204" s="30"/>
      <c r="E204" s="31"/>
      <c r="F204" s="27"/>
      <c r="G204" s="28"/>
      <c r="H204" s="24"/>
      <c r="I204" s="24"/>
      <c r="J204" s="27"/>
      <c r="K204" s="143"/>
    </row>
    <row r="205" spans="2:11" ht="16.5" thickTop="1">
      <c r="B205" s="168"/>
      <c r="C205" s="82"/>
      <c r="D205" s="82"/>
      <c r="E205" s="82"/>
      <c r="F205" s="82"/>
      <c r="G205" s="82"/>
      <c r="H205" s="82"/>
      <c r="I205" s="82"/>
      <c r="J205" s="82"/>
      <c r="K205" s="169"/>
    </row>
    <row r="206" spans="2:11" ht="15.75">
      <c r="B206" s="146"/>
      <c r="C206" s="41"/>
      <c r="D206" s="41"/>
      <c r="E206" s="41"/>
      <c r="F206" s="41"/>
      <c r="G206" s="41"/>
      <c r="H206" s="41"/>
      <c r="I206" s="41"/>
      <c r="J206" s="41"/>
      <c r="K206" s="148" t="s">
        <v>226</v>
      </c>
    </row>
    <row r="207" spans="2:11" ht="15.75">
      <c r="B207" s="146"/>
      <c r="C207" s="44" t="s">
        <v>227</v>
      </c>
      <c r="D207" s="44"/>
      <c r="E207" s="44"/>
      <c r="F207" s="44"/>
      <c r="G207" s="44"/>
      <c r="H207" s="211"/>
      <c r="I207" s="211"/>
      <c r="J207" s="211"/>
      <c r="K207" s="149">
        <v>1946623970.73</v>
      </c>
    </row>
    <row r="208" spans="2:11" ht="15.75">
      <c r="B208" s="146"/>
      <c r="C208" s="41"/>
      <c r="D208" s="41"/>
      <c r="E208" s="41"/>
      <c r="F208" s="41"/>
      <c r="G208" s="41"/>
      <c r="H208" s="41"/>
      <c r="I208" s="41"/>
      <c r="J208" s="41"/>
      <c r="K208" s="149"/>
    </row>
    <row r="209" spans="2:11" ht="15.75">
      <c r="B209" s="146"/>
      <c r="C209" s="47" t="s">
        <v>228</v>
      </c>
      <c r="D209" s="47"/>
      <c r="E209" s="47"/>
      <c r="F209" s="47"/>
      <c r="G209" s="47"/>
      <c r="H209" s="41"/>
      <c r="I209" s="41"/>
      <c r="J209" s="41"/>
      <c r="K209" s="149"/>
    </row>
    <row r="210" spans="2:11" ht="15.75">
      <c r="B210" s="146"/>
      <c r="C210" s="41" t="s">
        <v>229</v>
      </c>
      <c r="D210" s="41"/>
      <c r="E210" s="41"/>
      <c r="F210" s="41"/>
      <c r="G210" s="41"/>
      <c r="H210" s="214"/>
      <c r="I210" s="214"/>
      <c r="J210" s="214"/>
      <c r="K210" s="149">
        <v>223600436.58</v>
      </c>
    </row>
    <row r="211" spans="2:11" ht="15.75">
      <c r="B211" s="146"/>
      <c r="C211" s="41" t="s">
        <v>876</v>
      </c>
      <c r="D211" s="41"/>
      <c r="E211" s="41"/>
      <c r="F211" s="41"/>
      <c r="G211" s="41"/>
      <c r="H211" s="211"/>
      <c r="I211" s="211"/>
      <c r="J211" s="211"/>
      <c r="K211" s="149"/>
    </row>
    <row r="212" spans="2:11" ht="15.75">
      <c r="B212" s="146"/>
      <c r="C212" s="41"/>
      <c r="D212" s="41"/>
      <c r="E212" s="41"/>
      <c r="F212" s="41"/>
      <c r="G212" s="41"/>
      <c r="H212" s="45"/>
      <c r="I212" s="45"/>
      <c r="J212" s="45"/>
      <c r="K212" s="149"/>
    </row>
    <row r="213" spans="2:11" ht="15.75">
      <c r="B213" s="146"/>
      <c r="C213" s="44" t="s">
        <v>232</v>
      </c>
      <c r="D213" s="44"/>
      <c r="E213" s="44"/>
      <c r="F213" s="44"/>
      <c r="G213" s="44"/>
      <c r="H213" s="41"/>
      <c r="I213" s="41"/>
      <c r="J213" s="41"/>
      <c r="K213" s="183">
        <f>+K207+K210+K211</f>
        <v>2170224407.31</v>
      </c>
    </row>
    <row r="214" spans="2:11" ht="15.75">
      <c r="B214" s="146"/>
      <c r="C214" s="41"/>
      <c r="D214" s="41"/>
      <c r="E214" s="41"/>
      <c r="F214" s="41"/>
      <c r="G214" s="41"/>
      <c r="H214" s="41"/>
      <c r="I214" s="41"/>
      <c r="J214" s="41"/>
      <c r="K214" s="149"/>
    </row>
    <row r="215" spans="2:11" ht="15.75">
      <c r="B215" s="146"/>
      <c r="C215" s="47" t="s">
        <v>233</v>
      </c>
      <c r="D215" s="47"/>
      <c r="E215" s="47"/>
      <c r="F215" s="47"/>
      <c r="G215" s="47"/>
      <c r="H215" s="41"/>
      <c r="I215" s="41"/>
      <c r="J215" s="41"/>
      <c r="K215" s="149"/>
    </row>
    <row r="216" spans="2:11" ht="15.75">
      <c r="B216" s="146"/>
      <c r="C216" s="41" t="s">
        <v>339</v>
      </c>
      <c r="D216" s="41"/>
      <c r="E216" s="41"/>
      <c r="F216" s="41"/>
      <c r="G216" s="41"/>
      <c r="H216" s="211"/>
      <c r="I216" s="211"/>
      <c r="J216" s="211"/>
      <c r="K216" s="149">
        <v>136912602.6</v>
      </c>
    </row>
    <row r="217" spans="2:11" ht="15.75">
      <c r="B217" s="146"/>
      <c r="C217" s="41" t="s">
        <v>877</v>
      </c>
      <c r="D217" s="41"/>
      <c r="E217" s="41"/>
      <c r="F217" s="41"/>
      <c r="G217" s="41"/>
      <c r="H217" s="45"/>
      <c r="I217" s="45"/>
      <c r="J217" s="45"/>
      <c r="K217" s="149">
        <v>0</v>
      </c>
    </row>
    <row r="218" spans="2:11" ht="15.75">
      <c r="B218" s="146"/>
      <c r="C218" s="41" t="s">
        <v>235</v>
      </c>
      <c r="D218" s="41"/>
      <c r="E218" s="41"/>
      <c r="F218" s="41"/>
      <c r="G218" s="41"/>
      <c r="H218" s="211"/>
      <c r="I218" s="211"/>
      <c r="J218" s="211"/>
      <c r="K218" s="149"/>
    </row>
    <row r="219" spans="2:11" ht="15.75">
      <c r="B219" s="146"/>
      <c r="C219" s="41" t="s">
        <v>358</v>
      </c>
      <c r="D219" s="41"/>
      <c r="E219" s="41"/>
      <c r="F219" s="41"/>
      <c r="G219" s="41"/>
      <c r="H219" s="45"/>
      <c r="I219" s="45"/>
      <c r="J219" s="45"/>
      <c r="K219" s="149"/>
    </row>
    <row r="220" spans="2:11" ht="15.75">
      <c r="B220" s="146"/>
      <c r="C220" s="41"/>
      <c r="D220" s="41"/>
      <c r="E220" s="41"/>
      <c r="F220" s="41"/>
      <c r="G220" s="41"/>
      <c r="H220" s="45"/>
      <c r="I220" s="45"/>
      <c r="J220" s="45"/>
      <c r="K220" s="149"/>
    </row>
    <row r="221" spans="2:11" ht="16.5" thickBot="1">
      <c r="B221" s="146"/>
      <c r="C221" s="44" t="s">
        <v>236</v>
      </c>
      <c r="D221" s="44"/>
      <c r="E221" s="44"/>
      <c r="F221" s="44"/>
      <c r="G221" s="44"/>
      <c r="H221" s="211"/>
      <c r="I221" s="211"/>
      <c r="J221" s="211"/>
      <c r="K221" s="173">
        <f>+K213-K216</f>
        <v>2033311804.71</v>
      </c>
    </row>
    <row r="222" spans="2:11" ht="16.5" thickTop="1">
      <c r="B222" s="146"/>
      <c r="C222" s="85"/>
      <c r="D222" s="85"/>
      <c r="E222" s="85"/>
      <c r="F222" s="85"/>
      <c r="G222" s="85"/>
      <c r="H222" s="85"/>
      <c r="I222" s="85"/>
      <c r="J222" s="85"/>
      <c r="K222" s="174"/>
    </row>
    <row r="223" spans="2:11" ht="15.75">
      <c r="B223" s="146"/>
      <c r="C223" s="41"/>
      <c r="D223" s="41"/>
      <c r="E223" s="41"/>
      <c r="F223" s="41"/>
      <c r="G223" s="41"/>
      <c r="H223" s="41"/>
      <c r="I223" s="41"/>
      <c r="J223" s="41"/>
      <c r="K223" s="147"/>
    </row>
    <row r="224" spans="2:11" ht="15.75">
      <c r="B224" s="146"/>
      <c r="C224" s="41"/>
      <c r="D224" s="41"/>
      <c r="E224" s="41"/>
      <c r="F224" s="41"/>
      <c r="G224" s="41"/>
      <c r="H224" s="41"/>
      <c r="I224" s="41"/>
      <c r="J224" s="41"/>
      <c r="K224" s="148" t="s">
        <v>237</v>
      </c>
    </row>
    <row r="225" spans="2:11" ht="15.75">
      <c r="B225" s="146"/>
      <c r="C225" s="44" t="s">
        <v>238</v>
      </c>
      <c r="D225" s="44"/>
      <c r="E225" s="44"/>
      <c r="F225" s="44"/>
      <c r="G225" s="44"/>
      <c r="H225" s="211"/>
      <c r="I225" s="211"/>
      <c r="J225" s="211"/>
      <c r="K225" s="149">
        <v>2000135001.37</v>
      </c>
    </row>
    <row r="226" spans="2:11" ht="15.75">
      <c r="B226" s="146"/>
      <c r="C226" s="44"/>
      <c r="D226" s="44"/>
      <c r="E226" s="44"/>
      <c r="F226" s="44"/>
      <c r="G226" s="44"/>
      <c r="H226" s="45"/>
      <c r="I226" s="45"/>
      <c r="J226" s="45"/>
      <c r="K226" s="149"/>
    </row>
    <row r="227" spans="2:11" ht="15.75">
      <c r="B227" s="146"/>
      <c r="C227" s="47" t="s">
        <v>228</v>
      </c>
      <c r="D227" s="47"/>
      <c r="E227" s="47"/>
      <c r="F227" s="47"/>
      <c r="G227" s="47"/>
      <c r="H227" s="41"/>
      <c r="I227" s="41"/>
      <c r="J227" s="41"/>
      <c r="K227" s="153"/>
    </row>
    <row r="228" spans="2:11" ht="15.75">
      <c r="B228" s="146"/>
      <c r="C228" s="41" t="s">
        <v>239</v>
      </c>
      <c r="D228" s="41"/>
      <c r="E228" s="41"/>
      <c r="F228" s="41"/>
      <c r="G228" s="41"/>
      <c r="H228" s="211"/>
      <c r="I228" s="211"/>
      <c r="J228" s="211"/>
      <c r="K228" s="149">
        <v>33176803.34</v>
      </c>
    </row>
    <row r="229" spans="2:11" ht="16.5" thickBot="1">
      <c r="B229" s="146"/>
      <c r="C229" s="44" t="s">
        <v>232</v>
      </c>
      <c r="D229" s="44"/>
      <c r="E229" s="44"/>
      <c r="F229" s="44"/>
      <c r="G229" s="44"/>
      <c r="H229" s="212"/>
      <c r="I229" s="212"/>
      <c r="J229" s="212"/>
      <c r="K229" s="173">
        <f>SUM(K225:K228)</f>
        <v>2033311804.7099998</v>
      </c>
    </row>
    <row r="230" spans="2:11" ht="16.5" thickTop="1">
      <c r="B230" s="146"/>
      <c r="C230" s="41"/>
      <c r="D230" s="41"/>
      <c r="E230" s="41"/>
      <c r="F230" s="41"/>
      <c r="G230" s="41"/>
      <c r="H230" s="41"/>
      <c r="I230" s="41"/>
      <c r="J230" s="41"/>
      <c r="K230" s="153"/>
    </row>
    <row r="231" spans="2:11" ht="15.75">
      <c r="B231" s="146"/>
      <c r="C231" s="47" t="s">
        <v>233</v>
      </c>
      <c r="D231" s="47"/>
      <c r="E231" s="47"/>
      <c r="F231" s="47"/>
      <c r="G231" s="47"/>
      <c r="H231" s="41"/>
      <c r="I231" s="41"/>
      <c r="J231" s="41"/>
      <c r="K231" s="149"/>
    </row>
    <row r="232" spans="2:11" ht="15.75">
      <c r="B232" s="146"/>
      <c r="C232" s="41" t="s">
        <v>878</v>
      </c>
      <c r="D232" s="41"/>
      <c r="E232" s="41"/>
      <c r="F232" s="41"/>
      <c r="G232" s="41"/>
      <c r="H232" s="212"/>
      <c r="I232" s="212"/>
      <c r="J232" s="212"/>
      <c r="K232" s="149"/>
    </row>
    <row r="233" spans="2:11" ht="15.75">
      <c r="B233" s="146"/>
      <c r="C233" s="41"/>
      <c r="D233" s="41"/>
      <c r="E233" s="41"/>
      <c r="F233" s="41"/>
      <c r="G233" s="41"/>
      <c r="H233" s="57"/>
      <c r="I233" s="57"/>
      <c r="J233" s="57"/>
      <c r="K233" s="149"/>
    </row>
    <row r="234" spans="2:11" ht="16.5" thickBot="1">
      <c r="B234" s="146"/>
      <c r="C234" s="44" t="s">
        <v>236</v>
      </c>
      <c r="D234" s="44"/>
      <c r="E234" s="44"/>
      <c r="F234" s="44"/>
      <c r="G234" s="44"/>
      <c r="H234" s="41"/>
      <c r="I234" s="41"/>
      <c r="J234" s="41"/>
      <c r="K234" s="173">
        <f>SUM(K229-K232)</f>
        <v>2033311804.7099998</v>
      </c>
    </row>
    <row r="235" spans="2:11" ht="17.25" thickBot="1" thickTop="1">
      <c r="B235" s="155"/>
      <c r="C235" s="61"/>
      <c r="D235" s="61"/>
      <c r="E235" s="61"/>
      <c r="F235" s="61"/>
      <c r="G235" s="61"/>
      <c r="H235" s="62"/>
      <c r="I235" s="62"/>
      <c r="J235" s="62"/>
      <c r="K235" s="156"/>
    </row>
    <row r="236" spans="2:11" ht="16.5" thickTop="1">
      <c r="B236" s="168"/>
      <c r="C236" s="88"/>
      <c r="D236" s="88"/>
      <c r="E236" s="88"/>
      <c r="F236" s="88"/>
      <c r="G236" s="88"/>
      <c r="H236" s="82"/>
      <c r="I236" s="82"/>
      <c r="J236" s="82"/>
      <c r="K236" s="157"/>
    </row>
    <row r="237" spans="2:11" ht="15.75">
      <c r="B237" s="146"/>
      <c r="C237" s="44"/>
      <c r="D237" s="44"/>
      <c r="E237" s="44"/>
      <c r="F237" s="44"/>
      <c r="G237" s="44"/>
      <c r="H237" s="41"/>
      <c r="I237" s="41"/>
      <c r="J237" s="41"/>
      <c r="K237" s="158"/>
    </row>
    <row r="238" spans="2:11" ht="15.75">
      <c r="B238" s="176"/>
      <c r="C238" s="69" t="s">
        <v>879</v>
      </c>
      <c r="D238" s="69"/>
      <c r="E238" s="68"/>
      <c r="F238" s="251" t="s">
        <v>880</v>
      </c>
      <c r="G238" s="251"/>
      <c r="H238" s="251"/>
      <c r="I238" s="251"/>
      <c r="J238" s="41"/>
      <c r="K238" s="161" t="s">
        <v>342</v>
      </c>
    </row>
    <row r="239" spans="2:11" ht="15.75">
      <c r="B239" s="146"/>
      <c r="C239" s="100" t="s">
        <v>244</v>
      </c>
      <c r="D239" s="100"/>
      <c r="E239" s="45"/>
      <c r="F239" s="219" t="s">
        <v>343</v>
      </c>
      <c r="G239" s="219"/>
      <c r="H239" s="219"/>
      <c r="I239" s="41"/>
      <c r="J239" s="211" t="s">
        <v>881</v>
      </c>
      <c r="K239" s="215"/>
    </row>
    <row r="240" spans="2:11" ht="15.75">
      <c r="B240" s="146"/>
      <c r="C240" s="41"/>
      <c r="D240" s="41"/>
      <c r="E240" s="45"/>
      <c r="F240" s="45"/>
      <c r="G240" s="45"/>
      <c r="H240" s="45"/>
      <c r="I240" s="41"/>
      <c r="J240" s="45"/>
      <c r="K240" s="162"/>
    </row>
    <row r="241" spans="2:11" ht="15.75">
      <c r="B241" s="176"/>
      <c r="C241" s="213" t="s">
        <v>882</v>
      </c>
      <c r="D241" s="213"/>
      <c r="E241" s="68"/>
      <c r="F241" s="251" t="s">
        <v>248</v>
      </c>
      <c r="G241" s="251"/>
      <c r="H241" s="251"/>
      <c r="I241" s="251"/>
      <c r="J241" s="41"/>
      <c r="K241" s="161" t="s">
        <v>344</v>
      </c>
    </row>
    <row r="242" spans="2:11" ht="15.75">
      <c r="B242" s="146"/>
      <c r="C242" s="100" t="s">
        <v>250</v>
      </c>
      <c r="D242" s="100"/>
      <c r="E242" s="45"/>
      <c r="F242" s="219" t="s">
        <v>252</v>
      </c>
      <c r="G242" s="219"/>
      <c r="H242" s="219"/>
      <c r="I242" s="41"/>
      <c r="J242" s="211" t="s">
        <v>883</v>
      </c>
      <c r="K242" s="215"/>
    </row>
    <row r="243" spans="2:11" ht="15.75">
      <c r="B243" s="146"/>
      <c r="C243" s="44"/>
      <c r="D243" s="44"/>
      <c r="E243" s="44"/>
      <c r="F243" s="44"/>
      <c r="G243" s="44"/>
      <c r="H243" s="41"/>
      <c r="I243" s="41"/>
      <c r="J243" s="41"/>
      <c r="K243" s="178"/>
    </row>
    <row r="244" spans="2:11" ht="15.75">
      <c r="B244" s="164"/>
      <c r="C244" s="165"/>
      <c r="D244" s="165"/>
      <c r="E244" s="165"/>
      <c r="F244" s="165"/>
      <c r="G244" s="165"/>
      <c r="H244" s="179"/>
      <c r="I244" s="180"/>
      <c r="J244" s="179"/>
      <c r="K244" s="181"/>
    </row>
  </sheetData>
  <protectedRanges>
    <protectedRange sqref="F238" name="Rango1_2_1"/>
    <protectedRange sqref="F241 K241" name="Rango1_2_1_1"/>
    <protectedRange sqref="J202:J204" name="Rango1_1"/>
    <protectedRange sqref="C241" name="Rango1_2_1_1_1"/>
    <protectedRange sqref="K238" name="Rango1_2_1_3"/>
    <protectedRange sqref="C238" name="Rango1_2_1_2"/>
  </protectedRanges>
  <mergeCells count="25">
    <mergeCell ref="C241:D241"/>
    <mergeCell ref="F241:I241"/>
    <mergeCell ref="F242:H242"/>
    <mergeCell ref="J242:K242"/>
    <mergeCell ref="H218:J218"/>
    <mergeCell ref="H221:J221"/>
    <mergeCell ref="H225:J225"/>
    <mergeCell ref="H228:J228"/>
    <mergeCell ref="H229:J229"/>
    <mergeCell ref="H232:J232"/>
    <mergeCell ref="F238:I238"/>
    <mergeCell ref="F239:H239"/>
    <mergeCell ref="J239:K239"/>
    <mergeCell ref="H216:J216"/>
    <mergeCell ref="B2:I2"/>
    <mergeCell ref="B4:I4"/>
    <mergeCell ref="F183:I183"/>
    <mergeCell ref="F185:I185"/>
    <mergeCell ref="F186:I186"/>
    <mergeCell ref="B196:K196"/>
    <mergeCell ref="B197:K197"/>
    <mergeCell ref="B198:K198"/>
    <mergeCell ref="H207:J207"/>
    <mergeCell ref="H210:J210"/>
    <mergeCell ref="H211:J21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CCA5E-BBEF-41DB-9D74-624862F725E8}">
  <dimension ref="B2:K74"/>
  <sheetViews>
    <sheetView workbookViewId="0" topLeftCell="A1">
      <selection activeCell="K71" sqref="K7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5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328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395898.32</v>
      </c>
      <c r="H8" s="5">
        <v>351615.18</v>
      </c>
      <c r="I8" s="5">
        <v>44283.14</v>
      </c>
    </row>
    <row r="9" spans="2:9" ht="51">
      <c r="B9" s="3">
        <v>45327</v>
      </c>
      <c r="C9" s="4">
        <v>81759</v>
      </c>
      <c r="D9" s="4" t="s">
        <v>255</v>
      </c>
      <c r="E9" s="4" t="s">
        <v>255</v>
      </c>
      <c r="G9" s="5">
        <v>0</v>
      </c>
      <c r="H9" s="5">
        <v>44283.14</v>
      </c>
      <c r="I9" s="5">
        <v>0</v>
      </c>
    </row>
    <row r="10" spans="2:9" ht="51">
      <c r="B10" s="3">
        <v>45343</v>
      </c>
      <c r="C10" s="4">
        <v>81760</v>
      </c>
      <c r="D10" s="4" t="s">
        <v>255</v>
      </c>
      <c r="E10" s="4" t="s">
        <v>255</v>
      </c>
      <c r="G10" s="5">
        <v>2983.15</v>
      </c>
      <c r="H10" s="5">
        <v>0</v>
      </c>
      <c r="I10" s="5">
        <v>2983.15</v>
      </c>
    </row>
    <row r="11" spans="2:9" ht="51">
      <c r="B11" s="3">
        <v>45345</v>
      </c>
      <c r="C11" s="4">
        <v>81761</v>
      </c>
      <c r="D11" s="4" t="s">
        <v>255</v>
      </c>
      <c r="E11" s="4" t="s">
        <v>255</v>
      </c>
      <c r="G11" s="5">
        <v>0</v>
      </c>
      <c r="H11" s="5">
        <v>2983.15</v>
      </c>
      <c r="I11" s="5">
        <v>0</v>
      </c>
    </row>
    <row r="12" spans="2:9" ht="51">
      <c r="B12" s="3">
        <v>45345</v>
      </c>
      <c r="C12" s="4">
        <v>81762</v>
      </c>
      <c r="D12" s="4" t="s">
        <v>255</v>
      </c>
      <c r="E12" s="4" t="s">
        <v>255</v>
      </c>
      <c r="G12" s="5">
        <v>5472.73</v>
      </c>
      <c r="H12" s="5">
        <v>0</v>
      </c>
      <c r="I12" s="5">
        <v>5472.73</v>
      </c>
    </row>
    <row r="14" spans="6:9" ht="15">
      <c r="F14" s="223" t="s">
        <v>329</v>
      </c>
      <c r="G14" s="221"/>
      <c r="H14" s="221"/>
      <c r="I14" s="221"/>
    </row>
    <row r="16" spans="6:9" ht="15">
      <c r="F16" s="223" t="s">
        <v>330</v>
      </c>
      <c r="G16" s="221"/>
      <c r="H16" s="221"/>
      <c r="I16" s="221"/>
    </row>
    <row r="17" spans="6:9" ht="15">
      <c r="F17" s="223" t="s">
        <v>331</v>
      </c>
      <c r="G17" s="221"/>
      <c r="H17" s="221"/>
      <c r="I17" s="221"/>
    </row>
    <row r="19" ht="15.75" thickBot="1"/>
    <row r="20" spans="2:11" ht="15.75">
      <c r="B20" s="6"/>
      <c r="C20" s="8"/>
      <c r="D20" s="8"/>
      <c r="E20" s="8"/>
      <c r="F20" s="8"/>
      <c r="G20" s="8"/>
      <c r="H20" s="8"/>
      <c r="I20" s="8"/>
      <c r="J20" s="8"/>
      <c r="K20" s="9"/>
    </row>
    <row r="21" spans="2:11" ht="15.75">
      <c r="B21" s="77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ht="15.75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ht="15.75">
      <c r="B26" s="230" t="s">
        <v>215</v>
      </c>
      <c r="C26" s="217"/>
      <c r="D26" s="217"/>
      <c r="E26" s="217"/>
      <c r="F26" s="217"/>
      <c r="G26" s="217"/>
      <c r="H26" s="217"/>
      <c r="I26" s="217"/>
      <c r="J26" s="217"/>
      <c r="K26" s="231"/>
    </row>
    <row r="27" spans="2:11" ht="15">
      <c r="B27" s="232" t="s">
        <v>332</v>
      </c>
      <c r="C27" s="225"/>
      <c r="D27" s="225"/>
      <c r="E27" s="225"/>
      <c r="F27" s="225"/>
      <c r="G27" s="225"/>
      <c r="H27" s="225"/>
      <c r="I27" s="225"/>
      <c r="J27" s="225"/>
      <c r="K27" s="233"/>
    </row>
    <row r="28" spans="2:11" ht="15.75">
      <c r="B28" s="16"/>
      <c r="C28" s="17"/>
      <c r="D28" s="243" t="s">
        <v>333</v>
      </c>
      <c r="E28" s="243"/>
      <c r="F28" s="243"/>
      <c r="G28" s="243"/>
      <c r="H28" s="243"/>
      <c r="I28" s="243"/>
      <c r="J28" s="243"/>
      <c r="K28" s="18"/>
    </row>
    <row r="29" spans="2:11" ht="15.75">
      <c r="B29" s="16"/>
      <c r="C29" s="17"/>
      <c r="D29" s="17"/>
      <c r="E29" s="17"/>
      <c r="F29" s="17"/>
      <c r="G29" s="17"/>
      <c r="H29" s="17"/>
      <c r="I29" s="17"/>
      <c r="J29" s="17"/>
      <c r="K29" s="18"/>
    </row>
    <row r="30" spans="2:11" ht="15.75">
      <c r="B30" s="10"/>
      <c r="C30" s="19" t="s">
        <v>218</v>
      </c>
      <c r="D30" s="19"/>
      <c r="E30" s="19"/>
      <c r="F30" s="19"/>
      <c r="G30" s="19"/>
      <c r="H30" s="19"/>
      <c r="I30" s="19"/>
      <c r="J30" s="19"/>
      <c r="K30" s="20"/>
    </row>
    <row r="31" spans="2:11" ht="15.75">
      <c r="B31" s="10"/>
      <c r="C31" s="21" t="s">
        <v>334</v>
      </c>
      <c r="D31" s="21"/>
      <c r="E31" s="22"/>
      <c r="F31" s="22"/>
      <c r="G31" s="22"/>
      <c r="H31" s="22"/>
      <c r="I31" s="21" t="s">
        <v>220</v>
      </c>
      <c r="J31" s="21"/>
      <c r="K31" s="23" t="s">
        <v>335</v>
      </c>
    </row>
    <row r="32" spans="2:11" ht="15.75">
      <c r="B32" s="10"/>
      <c r="C32" s="24" t="s">
        <v>222</v>
      </c>
      <c r="D32" s="25" t="s">
        <v>223</v>
      </c>
      <c r="E32" s="26"/>
      <c r="F32" s="78"/>
      <c r="G32" s="32"/>
      <c r="H32" s="79"/>
      <c r="I32" s="24"/>
      <c r="J32" s="27"/>
      <c r="K32" s="80"/>
    </row>
    <row r="33" spans="2:11" ht="15.75">
      <c r="B33" s="10"/>
      <c r="C33" s="24" t="s">
        <v>224</v>
      </c>
      <c r="D33" s="30"/>
      <c r="E33" s="31"/>
      <c r="F33" s="27"/>
      <c r="G33" s="32"/>
      <c r="H33" s="24" t="s">
        <v>336</v>
      </c>
      <c r="I33" s="24"/>
      <c r="J33" s="27"/>
      <c r="K33" s="29"/>
    </row>
    <row r="34" spans="2:11" ht="16.5" thickBot="1">
      <c r="B34" s="10"/>
      <c r="C34" s="24"/>
      <c r="D34" s="30"/>
      <c r="E34" s="31"/>
      <c r="F34" s="27"/>
      <c r="G34" s="28"/>
      <c r="H34" s="24"/>
      <c r="I34" s="24"/>
      <c r="J34" s="27"/>
      <c r="K34" s="29"/>
    </row>
    <row r="35" spans="2:11" ht="16.5" thickTop="1">
      <c r="B35" s="81"/>
      <c r="C35" s="82"/>
      <c r="D35" s="82"/>
      <c r="E35" s="82"/>
      <c r="F35" s="82"/>
      <c r="G35" s="82"/>
      <c r="H35" s="82"/>
      <c r="I35" s="82"/>
      <c r="J35" s="82"/>
      <c r="K35" s="83"/>
    </row>
    <row r="36" spans="2:11" ht="15.75">
      <c r="B36" s="40"/>
      <c r="C36" s="41"/>
      <c r="D36" s="41"/>
      <c r="E36" s="41"/>
      <c r="F36" s="41"/>
      <c r="G36" s="41"/>
      <c r="H36" s="41"/>
      <c r="I36" s="41"/>
      <c r="J36" s="41"/>
      <c r="K36" s="43" t="s">
        <v>226</v>
      </c>
    </row>
    <row r="37" spans="2:11" ht="15.75">
      <c r="B37" s="40"/>
      <c r="C37" s="44" t="s">
        <v>227</v>
      </c>
      <c r="D37" s="44"/>
      <c r="E37" s="44"/>
      <c r="F37" s="44"/>
      <c r="G37" s="44"/>
      <c r="H37" s="211"/>
      <c r="I37" s="211"/>
      <c r="J37" s="211"/>
      <c r="K37" s="46">
        <v>44283.14</v>
      </c>
    </row>
    <row r="38" spans="2:11" ht="15.75">
      <c r="B38" s="40"/>
      <c r="C38" s="41"/>
      <c r="D38" s="41"/>
      <c r="E38" s="41"/>
      <c r="F38" s="41"/>
      <c r="G38" s="41"/>
      <c r="H38" s="41"/>
      <c r="I38" s="41"/>
      <c r="J38" s="41"/>
      <c r="K38" s="46"/>
    </row>
    <row r="39" spans="2:11" ht="15.75">
      <c r="B39" s="40"/>
      <c r="C39" s="47" t="s">
        <v>228</v>
      </c>
      <c r="D39" s="47"/>
      <c r="E39" s="47"/>
      <c r="F39" s="47"/>
      <c r="G39" s="47"/>
      <c r="H39" s="41"/>
      <c r="I39" s="41"/>
      <c r="J39" s="41"/>
      <c r="K39" s="46"/>
    </row>
    <row r="40" spans="2:11" ht="15.75">
      <c r="B40" s="40"/>
      <c r="C40" s="41" t="s">
        <v>337</v>
      </c>
      <c r="D40" s="41"/>
      <c r="E40" s="41"/>
      <c r="F40" s="41"/>
      <c r="G40" s="41"/>
      <c r="H40" s="214"/>
      <c r="I40" s="214"/>
      <c r="J40" s="214"/>
      <c r="K40" s="46">
        <v>8455.88</v>
      </c>
    </row>
    <row r="41" spans="2:11" ht="15.75">
      <c r="B41" s="40"/>
      <c r="C41" s="41" t="s">
        <v>338</v>
      </c>
      <c r="D41" s="41"/>
      <c r="E41" s="41"/>
      <c r="F41" s="41"/>
      <c r="G41" s="41"/>
      <c r="H41" s="211"/>
      <c r="I41" s="211"/>
      <c r="J41" s="211"/>
      <c r="K41" s="46"/>
    </row>
    <row r="42" spans="2:11" ht="15.75">
      <c r="B42" s="40"/>
      <c r="C42" s="41"/>
      <c r="D42" s="41"/>
      <c r="E42" s="41"/>
      <c r="F42" s="41"/>
      <c r="G42" s="41"/>
      <c r="H42" s="45"/>
      <c r="I42" s="45"/>
      <c r="J42" s="45"/>
      <c r="K42" s="46"/>
    </row>
    <row r="43" spans="2:11" ht="15.75">
      <c r="B43" s="40"/>
      <c r="C43" s="44" t="s">
        <v>232</v>
      </c>
      <c r="D43" s="44"/>
      <c r="E43" s="44"/>
      <c r="F43" s="44"/>
      <c r="G43" s="44"/>
      <c r="H43" s="41"/>
      <c r="I43" s="41"/>
      <c r="J43" s="41"/>
      <c r="K43" s="84">
        <f>+K37+K40</f>
        <v>52739.02</v>
      </c>
    </row>
    <row r="44" spans="2:11" ht="15.75">
      <c r="B44" s="40"/>
      <c r="C44" s="41"/>
      <c r="D44" s="41"/>
      <c r="E44" s="41"/>
      <c r="F44" s="41"/>
      <c r="G44" s="41"/>
      <c r="H44" s="41"/>
      <c r="I44" s="41"/>
      <c r="J44" s="41"/>
      <c r="K44" s="46"/>
    </row>
    <row r="45" spans="2:11" ht="15.75">
      <c r="B45" s="40"/>
      <c r="C45" s="47" t="s">
        <v>233</v>
      </c>
      <c r="D45" s="47"/>
      <c r="E45" s="47"/>
      <c r="F45" s="47"/>
      <c r="G45" s="47"/>
      <c r="H45" s="41"/>
      <c r="I45" s="41"/>
      <c r="J45" s="41"/>
      <c r="K45" s="46"/>
    </row>
    <row r="46" spans="2:11" ht="15.75">
      <c r="B46" s="40"/>
      <c r="C46" s="41"/>
      <c r="D46" s="41"/>
      <c r="E46" s="41"/>
      <c r="F46" s="41"/>
      <c r="G46" s="41"/>
      <c r="H46" s="211"/>
      <c r="I46" s="211"/>
      <c r="J46" s="211"/>
      <c r="K46" s="46"/>
    </row>
    <row r="47" spans="2:11" ht="15.75">
      <c r="B47" s="40"/>
      <c r="C47" s="41" t="s">
        <v>339</v>
      </c>
      <c r="D47" s="41"/>
      <c r="E47" s="41"/>
      <c r="F47" s="41"/>
      <c r="G47" s="41"/>
      <c r="H47" s="45"/>
      <c r="I47" s="45"/>
      <c r="J47" s="45"/>
      <c r="K47" s="46">
        <v>47266.29</v>
      </c>
    </row>
    <row r="48" spans="2:11" ht="15.75">
      <c r="B48" s="40"/>
      <c r="C48" s="41" t="s">
        <v>235</v>
      </c>
      <c r="D48" s="41"/>
      <c r="E48" s="41"/>
      <c r="F48" s="41"/>
      <c r="G48" s="41"/>
      <c r="H48" s="211"/>
      <c r="I48" s="211"/>
      <c r="J48" s="211"/>
      <c r="K48" s="46"/>
    </row>
    <row r="49" spans="2:11" ht="15.75">
      <c r="B49" s="40"/>
      <c r="C49" s="41"/>
      <c r="D49" s="41"/>
      <c r="E49" s="41"/>
      <c r="F49" s="41"/>
      <c r="G49" s="41"/>
      <c r="H49" s="45"/>
      <c r="I49" s="45"/>
      <c r="J49" s="45"/>
      <c r="K49" s="46"/>
    </row>
    <row r="50" spans="2:11" ht="15.75">
      <c r="B50" s="40"/>
      <c r="C50" s="41"/>
      <c r="D50" s="41"/>
      <c r="E50" s="41"/>
      <c r="F50" s="41"/>
      <c r="G50" s="41"/>
      <c r="H50" s="45"/>
      <c r="I50" s="45"/>
      <c r="J50" s="45"/>
      <c r="K50" s="46"/>
    </row>
    <row r="51" spans="2:11" ht="16.5" thickBot="1">
      <c r="B51" s="40"/>
      <c r="C51" s="44" t="s">
        <v>236</v>
      </c>
      <c r="D51" s="44"/>
      <c r="E51" s="44"/>
      <c r="F51" s="44"/>
      <c r="G51" s="44"/>
      <c r="H51" s="211"/>
      <c r="I51" s="211"/>
      <c r="J51" s="211"/>
      <c r="K51" s="52">
        <f>+K43-K46-K47</f>
        <v>5472.729999999996</v>
      </c>
    </row>
    <row r="52" spans="2:11" ht="16.5" thickTop="1">
      <c r="B52" s="40"/>
      <c r="C52" s="85"/>
      <c r="D52" s="85"/>
      <c r="E52" s="85"/>
      <c r="F52" s="85"/>
      <c r="G52" s="85"/>
      <c r="H52" s="85"/>
      <c r="I52" s="85"/>
      <c r="J52" s="85"/>
      <c r="K52" s="86"/>
    </row>
    <row r="53" spans="2:11" ht="15.75">
      <c r="B53" s="40"/>
      <c r="C53" s="41"/>
      <c r="D53" s="41"/>
      <c r="E53" s="41"/>
      <c r="F53" s="41"/>
      <c r="G53" s="41"/>
      <c r="H53" s="41"/>
      <c r="I53" s="41"/>
      <c r="J53" s="41"/>
      <c r="K53" s="42"/>
    </row>
    <row r="54" spans="2:11" ht="15.75">
      <c r="B54" s="40"/>
      <c r="C54" s="41"/>
      <c r="D54" s="41"/>
      <c r="E54" s="41"/>
      <c r="F54" s="41"/>
      <c r="G54" s="41"/>
      <c r="H54" s="41"/>
      <c r="I54" s="41"/>
      <c r="J54" s="41"/>
      <c r="K54" s="43" t="s">
        <v>237</v>
      </c>
    </row>
    <row r="55" spans="2:11" ht="15.75">
      <c r="B55" s="40"/>
      <c r="C55" s="44" t="s">
        <v>238</v>
      </c>
      <c r="D55" s="44"/>
      <c r="E55" s="44"/>
      <c r="F55" s="44"/>
      <c r="G55" s="44"/>
      <c r="H55" s="211"/>
      <c r="I55" s="211"/>
      <c r="J55" s="211"/>
      <c r="K55" s="46">
        <v>5472.73</v>
      </c>
    </row>
    <row r="56" spans="2:11" ht="15.75">
      <c r="B56" s="40"/>
      <c r="C56" s="44"/>
      <c r="D56" s="44"/>
      <c r="E56" s="44"/>
      <c r="F56" s="44"/>
      <c r="G56" s="44"/>
      <c r="H56" s="45"/>
      <c r="I56" s="45"/>
      <c r="J56" s="45"/>
      <c r="K56" s="46"/>
    </row>
    <row r="57" spans="2:11" ht="15.75">
      <c r="B57" s="40"/>
      <c r="C57" s="47" t="s">
        <v>228</v>
      </c>
      <c r="D57" s="47"/>
      <c r="E57" s="47"/>
      <c r="F57" s="47"/>
      <c r="G57" s="47"/>
      <c r="H57" s="41"/>
      <c r="I57" s="41"/>
      <c r="J57" s="41"/>
      <c r="K57" s="54"/>
    </row>
    <row r="58" spans="2:11" ht="15.75">
      <c r="B58" s="40"/>
      <c r="C58" s="41" t="s">
        <v>239</v>
      </c>
      <c r="D58" s="41"/>
      <c r="E58" s="41"/>
      <c r="F58" s="41"/>
      <c r="G58" s="41"/>
      <c r="H58" s="211"/>
      <c r="I58" s="211"/>
      <c r="J58" s="211"/>
      <c r="K58" s="46">
        <v>0</v>
      </c>
    </row>
    <row r="59" spans="2:11" ht="15.75">
      <c r="B59" s="40"/>
      <c r="C59" s="44" t="s">
        <v>232</v>
      </c>
      <c r="D59" s="44"/>
      <c r="E59" s="44"/>
      <c r="F59" s="44"/>
      <c r="G59" s="44"/>
      <c r="H59" s="212"/>
      <c r="I59" s="212"/>
      <c r="J59" s="212"/>
      <c r="K59" s="87">
        <f>SUM(K55:K58)</f>
        <v>5472.73</v>
      </c>
    </row>
    <row r="60" spans="2:11" ht="15.75">
      <c r="B60" s="40"/>
      <c r="C60" s="41"/>
      <c r="D60" s="41"/>
      <c r="E60" s="41"/>
      <c r="F60" s="41"/>
      <c r="G60" s="41"/>
      <c r="H60" s="41"/>
      <c r="I60" s="41"/>
      <c r="J60" s="41"/>
      <c r="K60" s="54"/>
    </row>
    <row r="61" spans="2:11" ht="15.75">
      <c r="B61" s="40"/>
      <c r="C61" s="47" t="s">
        <v>233</v>
      </c>
      <c r="D61" s="47"/>
      <c r="E61" s="47"/>
      <c r="F61" s="47"/>
      <c r="G61" s="47"/>
      <c r="H61" s="41"/>
      <c r="I61" s="41"/>
      <c r="J61" s="41"/>
      <c r="K61" s="46"/>
    </row>
    <row r="62" spans="2:11" ht="15.75">
      <c r="B62" s="40"/>
      <c r="C62" s="41" t="s">
        <v>340</v>
      </c>
      <c r="D62" s="41"/>
      <c r="E62" s="41"/>
      <c r="F62" s="41"/>
      <c r="G62" s="41"/>
      <c r="H62" s="212"/>
      <c r="I62" s="212"/>
      <c r="J62" s="212"/>
      <c r="K62" s="46">
        <v>0</v>
      </c>
    </row>
    <row r="63" spans="2:11" ht="15.75">
      <c r="B63" s="40"/>
      <c r="C63" s="41"/>
      <c r="D63" s="41"/>
      <c r="E63" s="41"/>
      <c r="F63" s="41"/>
      <c r="G63" s="41"/>
      <c r="H63" s="57"/>
      <c r="I63" s="57"/>
      <c r="J63" s="57"/>
      <c r="K63" s="46"/>
    </row>
    <row r="64" spans="2:11" ht="16.5" thickBot="1">
      <c r="B64" s="40"/>
      <c r="C64" s="44" t="s">
        <v>236</v>
      </c>
      <c r="D64" s="44"/>
      <c r="E64" s="44"/>
      <c r="F64" s="44"/>
      <c r="G64" s="44"/>
      <c r="H64" s="41"/>
      <c r="I64" s="41"/>
      <c r="J64" s="41"/>
      <c r="K64" s="52">
        <f>SUM(K59-K62)</f>
        <v>5472.73</v>
      </c>
    </row>
    <row r="65" spans="2:11" ht="17.25" thickBot="1" thickTop="1">
      <c r="B65" s="60"/>
      <c r="C65" s="61"/>
      <c r="D65" s="61"/>
      <c r="E65" s="61"/>
      <c r="F65" s="61"/>
      <c r="G65" s="61"/>
      <c r="H65" s="62"/>
      <c r="I65" s="62"/>
      <c r="J65" s="62"/>
      <c r="K65" s="63"/>
    </row>
    <row r="66" spans="2:11" ht="16.5" thickTop="1">
      <c r="B66" s="81"/>
      <c r="C66" s="88"/>
      <c r="D66" s="88"/>
      <c r="E66" s="88"/>
      <c r="F66" s="88"/>
      <c r="G66" s="88"/>
      <c r="H66" s="82"/>
      <c r="I66" s="82"/>
      <c r="J66" s="82"/>
      <c r="K66" s="64"/>
    </row>
    <row r="67" spans="2:11" ht="15.75">
      <c r="B67" s="40"/>
      <c r="C67" s="44"/>
      <c r="D67" s="44"/>
      <c r="E67" s="44"/>
      <c r="F67" s="44"/>
      <c r="G67" s="44"/>
      <c r="H67" s="41"/>
      <c r="I67" s="41"/>
      <c r="J67" s="41"/>
      <c r="K67" s="65"/>
    </row>
    <row r="68" spans="2:11" ht="15.75">
      <c r="B68" s="245" t="s">
        <v>241</v>
      </c>
      <c r="C68" s="213"/>
      <c r="D68" s="213"/>
      <c r="E68" s="68"/>
      <c r="F68" s="213" t="s">
        <v>341</v>
      </c>
      <c r="G68" s="213"/>
      <c r="H68" s="213"/>
      <c r="I68" s="71"/>
      <c r="J68" s="68"/>
      <c r="K68" s="72" t="s">
        <v>342</v>
      </c>
    </row>
    <row r="69" spans="2:11" ht="15.75">
      <c r="B69" s="241" t="s">
        <v>244</v>
      </c>
      <c r="C69" s="219"/>
      <c r="D69" s="219"/>
      <c r="E69" s="45"/>
      <c r="F69" s="219" t="s">
        <v>343</v>
      </c>
      <c r="G69" s="219"/>
      <c r="H69" s="219"/>
      <c r="I69" s="41"/>
      <c r="K69" s="73" t="s">
        <v>246</v>
      </c>
    </row>
    <row r="70" spans="2:11" ht="15.75">
      <c r="B70" s="40"/>
      <c r="C70" s="41"/>
      <c r="D70" s="41"/>
      <c r="E70" s="45"/>
      <c r="F70" s="45"/>
      <c r="G70" s="45"/>
      <c r="H70" s="45"/>
      <c r="I70" s="41"/>
      <c r="J70" s="45"/>
      <c r="K70" s="73"/>
    </row>
    <row r="71" spans="2:11" ht="15.75">
      <c r="B71" s="245" t="s">
        <v>247</v>
      </c>
      <c r="C71" s="213"/>
      <c r="D71" s="213"/>
      <c r="E71" s="68"/>
      <c r="F71" s="213" t="s">
        <v>248</v>
      </c>
      <c r="G71" s="213"/>
      <c r="H71" s="213"/>
      <c r="I71" s="71"/>
      <c r="J71" s="68"/>
      <c r="K71" s="72" t="s">
        <v>344</v>
      </c>
    </row>
    <row r="72" spans="2:11" ht="15.75">
      <c r="B72" s="241" t="s">
        <v>250</v>
      </c>
      <c r="C72" s="219"/>
      <c r="D72" s="219"/>
      <c r="E72" s="45"/>
      <c r="F72" s="219" t="s">
        <v>252</v>
      </c>
      <c r="G72" s="219"/>
      <c r="H72" s="219"/>
      <c r="I72" s="41"/>
      <c r="K72" s="73" t="s">
        <v>252</v>
      </c>
    </row>
    <row r="73" spans="2:11" ht="15.75">
      <c r="B73" s="40"/>
      <c r="C73" s="44"/>
      <c r="D73" s="44"/>
      <c r="E73" s="44"/>
      <c r="F73" s="44"/>
      <c r="G73" s="44"/>
      <c r="H73" s="41"/>
      <c r="I73" s="41"/>
      <c r="J73" s="41"/>
      <c r="K73" s="89"/>
    </row>
    <row r="74" spans="2:11" ht="16.5" thickBot="1">
      <c r="B74" s="90"/>
      <c r="C74" s="75"/>
      <c r="D74" s="75"/>
      <c r="E74" s="75"/>
      <c r="F74" s="75"/>
      <c r="G74" s="75"/>
      <c r="H74" s="91"/>
      <c r="I74" s="92"/>
      <c r="J74" s="91"/>
      <c r="K74" s="93"/>
    </row>
  </sheetData>
  <protectedRanges>
    <protectedRange sqref="F68 J68" name="Rango1_2_1_2"/>
    <protectedRange sqref="J71 B71" name="Rango1_2_1_1_1"/>
    <protectedRange sqref="J32:J34" name="Rango1_1_1"/>
    <protectedRange sqref="G68" name="Rango1_2_1_3_1"/>
    <protectedRange sqref="F71" name="Rango1_2_1_1_2_1"/>
    <protectedRange sqref="K68" name="Rango1_2_1_4_1"/>
    <protectedRange sqref="K71" name="Rango1_2_1_1_1_1_1_1"/>
    <protectedRange sqref="B68" name="Rango1_2_1_2_1_2_1"/>
  </protectedRanges>
  <mergeCells count="26">
    <mergeCell ref="B72:D72"/>
    <mergeCell ref="F72:H72"/>
    <mergeCell ref="D28:J28"/>
    <mergeCell ref="B68:D68"/>
    <mergeCell ref="F68:H68"/>
    <mergeCell ref="B69:D69"/>
    <mergeCell ref="F69:H69"/>
    <mergeCell ref="B71:D71"/>
    <mergeCell ref="F71:H71"/>
    <mergeCell ref="H48:J48"/>
    <mergeCell ref="H51:J51"/>
    <mergeCell ref="H55:J55"/>
    <mergeCell ref="H58:J58"/>
    <mergeCell ref="H59:J59"/>
    <mergeCell ref="H62:J62"/>
    <mergeCell ref="B27:K27"/>
    <mergeCell ref="H37:J37"/>
    <mergeCell ref="H40:J40"/>
    <mergeCell ref="H41:J41"/>
    <mergeCell ref="H46:J46"/>
    <mergeCell ref="B26:K26"/>
    <mergeCell ref="B2:I2"/>
    <mergeCell ref="B4:I4"/>
    <mergeCell ref="F14:I14"/>
    <mergeCell ref="F16:I16"/>
    <mergeCell ref="F17:I1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4B65-11B4-40A5-88C3-E00A029C2556}">
  <dimension ref="B2:K78"/>
  <sheetViews>
    <sheetView workbookViewId="0" topLeftCell="A1">
      <selection activeCell="K75" sqref="K7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7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345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597900.11</v>
      </c>
      <c r="H8" s="5">
        <v>597900.11</v>
      </c>
      <c r="I8" s="5">
        <v>0</v>
      </c>
    </row>
    <row r="9" spans="2:9" ht="63.75">
      <c r="B9" s="3">
        <v>45323</v>
      </c>
      <c r="C9" s="4">
        <v>80574</v>
      </c>
      <c r="D9" s="4" t="s">
        <v>10</v>
      </c>
      <c r="E9" s="4" t="s">
        <v>11</v>
      </c>
      <c r="G9" s="5">
        <v>0</v>
      </c>
      <c r="H9" s="5">
        <v>44283.14</v>
      </c>
      <c r="I9" s="5">
        <v>-44283.14</v>
      </c>
    </row>
    <row r="10" spans="2:9" ht="51">
      <c r="B10" s="3">
        <v>45327</v>
      </c>
      <c r="C10" s="4">
        <v>81759</v>
      </c>
      <c r="D10" s="4" t="s">
        <v>255</v>
      </c>
      <c r="E10" s="4" t="s">
        <v>255</v>
      </c>
      <c r="G10" s="5">
        <v>44283.14</v>
      </c>
      <c r="H10" s="5">
        <v>0</v>
      </c>
      <c r="I10" s="5">
        <v>0</v>
      </c>
    </row>
    <row r="11" spans="2:9" ht="15">
      <c r="B11" s="3">
        <v>45329</v>
      </c>
      <c r="C11" s="4">
        <v>81763</v>
      </c>
      <c r="D11" s="4" t="s">
        <v>14</v>
      </c>
      <c r="E11" s="4" t="s">
        <v>346</v>
      </c>
      <c r="G11" s="5">
        <v>0</v>
      </c>
      <c r="H11" s="5">
        <v>2983.15</v>
      </c>
      <c r="I11" s="5">
        <v>-2983.15</v>
      </c>
    </row>
    <row r="12" spans="2:9" ht="15">
      <c r="B12" s="3">
        <v>45343</v>
      </c>
      <c r="C12" s="4">
        <v>81764</v>
      </c>
      <c r="D12" s="4" t="s">
        <v>14</v>
      </c>
      <c r="E12" s="4" t="s">
        <v>347</v>
      </c>
      <c r="G12" s="5">
        <v>0</v>
      </c>
      <c r="H12" s="5">
        <v>2000</v>
      </c>
      <c r="I12" s="5">
        <v>-5722.88</v>
      </c>
    </row>
    <row r="13" spans="2:9" ht="15">
      <c r="B13" s="3">
        <v>45343</v>
      </c>
      <c r="C13" s="4">
        <v>81764</v>
      </c>
      <c r="D13" s="4" t="s">
        <v>14</v>
      </c>
      <c r="E13" s="4" t="s">
        <v>347</v>
      </c>
      <c r="G13" s="5">
        <v>0</v>
      </c>
      <c r="H13" s="5">
        <v>739.73</v>
      </c>
      <c r="I13" s="5">
        <v>-5722.88</v>
      </c>
    </row>
    <row r="14" spans="2:9" ht="15">
      <c r="B14" s="3">
        <v>45343</v>
      </c>
      <c r="C14" s="4">
        <v>81766</v>
      </c>
      <c r="D14" s="4" t="s">
        <v>14</v>
      </c>
      <c r="E14" s="4" t="s">
        <v>348</v>
      </c>
      <c r="G14" s="5">
        <v>0</v>
      </c>
      <c r="H14" s="5">
        <v>1995.09</v>
      </c>
      <c r="I14" s="5">
        <v>-8455.88</v>
      </c>
    </row>
    <row r="15" spans="2:9" ht="15">
      <c r="B15" s="3">
        <v>45343</v>
      </c>
      <c r="C15" s="4">
        <v>81766</v>
      </c>
      <c r="D15" s="4" t="s">
        <v>14</v>
      </c>
      <c r="E15" s="4" t="s">
        <v>348</v>
      </c>
      <c r="G15" s="5">
        <v>0</v>
      </c>
      <c r="H15" s="5">
        <v>737.91</v>
      </c>
      <c r="I15" s="5">
        <v>-8455.88</v>
      </c>
    </row>
    <row r="16" spans="2:9" ht="51">
      <c r="B16" s="3">
        <v>45345</v>
      </c>
      <c r="C16" s="4">
        <v>81761</v>
      </c>
      <c r="D16" s="4" t="s">
        <v>255</v>
      </c>
      <c r="E16" s="4" t="s">
        <v>255</v>
      </c>
      <c r="G16" s="5">
        <v>2983.15</v>
      </c>
      <c r="H16" s="5">
        <v>0</v>
      </c>
      <c r="I16" s="5">
        <v>-5472.73</v>
      </c>
    </row>
    <row r="17" spans="7:8" ht="15">
      <c r="G17" s="94">
        <f>SUM(G10:G16)</f>
        <v>47266.29</v>
      </c>
      <c r="H17" s="94">
        <f>SUM(H10:H16)</f>
        <v>8455.88</v>
      </c>
    </row>
    <row r="18" spans="6:9" ht="15">
      <c r="F18" s="223" t="s">
        <v>349</v>
      </c>
      <c r="G18" s="221"/>
      <c r="H18" s="221"/>
      <c r="I18" s="221"/>
    </row>
    <row r="20" spans="6:9" ht="15">
      <c r="F20" s="223" t="s">
        <v>350</v>
      </c>
      <c r="G20" s="221"/>
      <c r="H20" s="221"/>
      <c r="I20" s="221"/>
    </row>
    <row r="21" spans="6:9" ht="15">
      <c r="F21" s="223" t="s">
        <v>351</v>
      </c>
      <c r="G21" s="221"/>
      <c r="H21" s="221"/>
      <c r="I21" s="221"/>
    </row>
    <row r="22" ht="15.75" thickBot="1"/>
    <row r="23" spans="2:11" ht="15.75">
      <c r="B23" s="6"/>
      <c r="C23" s="95"/>
      <c r="D23" s="8"/>
      <c r="E23" s="8"/>
      <c r="F23" s="8"/>
      <c r="G23" s="8"/>
      <c r="H23" s="8"/>
      <c r="I23" s="8"/>
      <c r="J23" s="8"/>
      <c r="K23" s="9"/>
    </row>
    <row r="24" spans="2:11" ht="15.75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ht="15.75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ht="15.75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 ht="15.75"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2:11" ht="15.75"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2:11" ht="15.75">
      <c r="B29" s="10"/>
      <c r="C29" s="11"/>
      <c r="D29" s="11"/>
      <c r="E29" s="11"/>
      <c r="F29" s="11"/>
      <c r="G29" s="11"/>
      <c r="H29" s="11"/>
      <c r="I29" s="11"/>
      <c r="J29" s="11"/>
      <c r="K29" s="12"/>
    </row>
    <row r="30" spans="2:11" ht="15.75">
      <c r="B30" s="230" t="s">
        <v>215</v>
      </c>
      <c r="C30" s="217"/>
      <c r="D30" s="217"/>
      <c r="E30" s="217"/>
      <c r="F30" s="217"/>
      <c r="G30" s="217"/>
      <c r="H30" s="217"/>
      <c r="I30" s="217"/>
      <c r="J30" s="217"/>
      <c r="K30" s="231"/>
    </row>
    <row r="31" spans="2:11" ht="15">
      <c r="B31" s="232" t="s">
        <v>352</v>
      </c>
      <c r="C31" s="225"/>
      <c r="D31" s="225"/>
      <c r="E31" s="225"/>
      <c r="F31" s="225"/>
      <c r="G31" s="225"/>
      <c r="H31" s="225"/>
      <c r="I31" s="225"/>
      <c r="J31" s="225"/>
      <c r="K31" s="233"/>
    </row>
    <row r="32" spans="2:11" ht="15.75">
      <c r="B32" s="16"/>
      <c r="C32" s="17"/>
      <c r="D32" s="17"/>
      <c r="E32" s="243" t="s">
        <v>353</v>
      </c>
      <c r="F32" s="243"/>
      <c r="G32" s="243"/>
      <c r="H32" s="243"/>
      <c r="I32" s="243"/>
      <c r="J32" s="243"/>
      <c r="K32" s="18"/>
    </row>
    <row r="33" spans="2:11" ht="15.75">
      <c r="B33" s="16"/>
      <c r="C33" s="17"/>
      <c r="D33" s="17"/>
      <c r="E33" s="17"/>
      <c r="F33" s="17"/>
      <c r="G33" s="17"/>
      <c r="H33" s="17"/>
      <c r="I33" s="17"/>
      <c r="J33" s="17"/>
      <c r="K33" s="18"/>
    </row>
    <row r="34" spans="2:11" ht="15.75">
      <c r="B34" s="10"/>
      <c r="C34" s="19" t="s">
        <v>218</v>
      </c>
      <c r="D34" s="19"/>
      <c r="E34" s="19"/>
      <c r="F34" s="19"/>
      <c r="G34" s="19"/>
      <c r="H34" s="19"/>
      <c r="I34" s="19"/>
      <c r="J34" s="19"/>
      <c r="K34" s="20"/>
    </row>
    <row r="35" spans="2:11" ht="15.75">
      <c r="B35" s="10"/>
      <c r="C35" s="21" t="s">
        <v>354</v>
      </c>
      <c r="D35" s="21"/>
      <c r="E35" s="22"/>
      <c r="F35" s="22"/>
      <c r="G35" s="22"/>
      <c r="H35" s="22"/>
      <c r="I35" s="21"/>
      <c r="J35" s="96" t="s">
        <v>355</v>
      </c>
      <c r="K35" s="96" t="s">
        <v>355</v>
      </c>
    </row>
    <row r="36" spans="2:11" ht="15.75">
      <c r="B36" s="10"/>
      <c r="C36" s="24" t="s">
        <v>222</v>
      </c>
      <c r="D36" s="25" t="s">
        <v>223</v>
      </c>
      <c r="E36" s="26"/>
      <c r="F36" s="78"/>
      <c r="G36" s="32"/>
      <c r="H36" s="79"/>
      <c r="I36" s="24"/>
      <c r="J36" s="27"/>
      <c r="K36" s="29"/>
    </row>
    <row r="37" spans="2:11" ht="15.75">
      <c r="B37" s="10"/>
      <c r="C37" s="24" t="s">
        <v>224</v>
      </c>
      <c r="D37" s="30"/>
      <c r="E37" s="31"/>
      <c r="F37" s="27"/>
      <c r="G37" s="32"/>
      <c r="H37" s="24" t="s">
        <v>336</v>
      </c>
      <c r="I37" s="24"/>
      <c r="J37" s="27"/>
      <c r="K37" s="29"/>
    </row>
    <row r="38" spans="2:11" ht="16.5" thickBot="1">
      <c r="B38" s="10"/>
      <c r="C38" s="24"/>
      <c r="D38" s="30"/>
      <c r="E38" s="31"/>
      <c r="F38" s="27"/>
      <c r="G38" s="28"/>
      <c r="H38" s="24"/>
      <c r="I38" s="24"/>
      <c r="J38" s="27"/>
      <c r="K38" s="29"/>
    </row>
    <row r="39" spans="2:11" ht="16.5" thickTop="1">
      <c r="B39" s="81"/>
      <c r="C39" s="82"/>
      <c r="D39" s="82"/>
      <c r="E39" s="82"/>
      <c r="F39" s="82"/>
      <c r="G39" s="82"/>
      <c r="H39" s="82"/>
      <c r="I39" s="82"/>
      <c r="J39" s="82"/>
      <c r="K39" s="83"/>
    </row>
    <row r="40" spans="2:11" ht="15.75">
      <c r="B40" s="40"/>
      <c r="C40" s="41"/>
      <c r="D40" s="41"/>
      <c r="E40" s="41"/>
      <c r="F40" s="41"/>
      <c r="G40" s="41"/>
      <c r="H40" s="41"/>
      <c r="I40" s="41"/>
      <c r="J40" s="41"/>
      <c r="K40" s="43" t="s">
        <v>226</v>
      </c>
    </row>
    <row r="41" spans="2:11" ht="15.75">
      <c r="B41" s="40"/>
      <c r="C41" s="44" t="s">
        <v>227</v>
      </c>
      <c r="D41" s="44"/>
      <c r="E41" s="44"/>
      <c r="F41" s="44"/>
      <c r="G41" s="44"/>
      <c r="H41" s="211"/>
      <c r="I41" s="211"/>
      <c r="J41" s="211"/>
      <c r="K41" s="46">
        <v>-44283.14</v>
      </c>
    </row>
    <row r="42" spans="2:11" ht="15.75">
      <c r="B42" s="40"/>
      <c r="C42" s="41"/>
      <c r="D42" s="41"/>
      <c r="E42" s="41"/>
      <c r="F42" s="41"/>
      <c r="G42" s="41"/>
      <c r="H42" s="41"/>
      <c r="I42" s="41"/>
      <c r="J42" s="41"/>
      <c r="K42" s="46"/>
    </row>
    <row r="43" spans="2:11" ht="15.75">
      <c r="B43" s="40"/>
      <c r="C43" s="47" t="s">
        <v>228</v>
      </c>
      <c r="D43" s="47"/>
      <c r="E43" s="47"/>
      <c r="F43" s="47"/>
      <c r="G43" s="47"/>
      <c r="H43" s="41"/>
      <c r="I43" s="41"/>
      <c r="J43" s="41"/>
      <c r="K43" s="46"/>
    </row>
    <row r="44" spans="2:11" ht="15.75">
      <c r="B44" s="40"/>
      <c r="C44" s="41" t="s">
        <v>356</v>
      </c>
      <c r="D44" s="41"/>
      <c r="E44" s="41"/>
      <c r="F44" s="41"/>
      <c r="G44" s="41"/>
      <c r="H44" s="214"/>
      <c r="I44" s="214"/>
      <c r="J44" s="214"/>
      <c r="K44" s="46">
        <v>47266.29</v>
      </c>
    </row>
    <row r="45" spans="2:11" ht="15.75">
      <c r="B45" s="40"/>
      <c r="C45" s="41" t="s">
        <v>338</v>
      </c>
      <c r="D45" s="41"/>
      <c r="E45" s="41"/>
      <c r="F45" s="41"/>
      <c r="G45" s="41"/>
      <c r="H45" s="211"/>
      <c r="I45" s="211"/>
      <c r="J45" s="211"/>
      <c r="K45" s="46"/>
    </row>
    <row r="46" spans="2:11" ht="15.75">
      <c r="B46" s="40"/>
      <c r="C46" s="41"/>
      <c r="D46" s="41"/>
      <c r="E46" s="41"/>
      <c r="F46" s="41"/>
      <c r="G46" s="41"/>
      <c r="H46" s="45"/>
      <c r="I46" s="45"/>
      <c r="J46" s="45"/>
      <c r="K46" s="46"/>
    </row>
    <row r="47" spans="2:11" ht="15.75">
      <c r="B47" s="40"/>
      <c r="C47" s="44" t="s">
        <v>232</v>
      </c>
      <c r="D47" s="44"/>
      <c r="E47" s="44"/>
      <c r="F47" s="44"/>
      <c r="G47" s="44"/>
      <c r="H47" s="41"/>
      <c r="I47" s="41"/>
      <c r="J47" s="41"/>
      <c r="K47" s="84">
        <f>+K41+K44</f>
        <v>2983.1500000000015</v>
      </c>
    </row>
    <row r="48" spans="2:11" ht="15.75">
      <c r="B48" s="40"/>
      <c r="C48" s="41"/>
      <c r="D48" s="41"/>
      <c r="E48" s="41"/>
      <c r="F48" s="41"/>
      <c r="G48" s="41"/>
      <c r="H48" s="41"/>
      <c r="I48" s="41"/>
      <c r="J48" s="41"/>
      <c r="K48" s="46"/>
    </row>
    <row r="49" spans="2:11" ht="15.75">
      <c r="B49" s="40"/>
      <c r="C49" s="47" t="s">
        <v>233</v>
      </c>
      <c r="D49" s="47"/>
      <c r="E49" s="47"/>
      <c r="F49" s="47"/>
      <c r="G49" s="47"/>
      <c r="H49" s="41"/>
      <c r="I49" s="41"/>
      <c r="J49" s="41"/>
      <c r="K49" s="46"/>
    </row>
    <row r="50" spans="2:11" ht="15.75">
      <c r="B50" s="40"/>
      <c r="C50" s="41" t="s">
        <v>357</v>
      </c>
      <c r="D50" s="41"/>
      <c r="E50" s="41"/>
      <c r="F50" s="41"/>
      <c r="G50" s="41"/>
      <c r="H50" s="211"/>
      <c r="I50" s="211"/>
      <c r="J50" s="211"/>
      <c r="K50" s="46">
        <v>8455.88</v>
      </c>
    </row>
    <row r="51" spans="2:11" ht="15.75">
      <c r="B51" s="40"/>
      <c r="C51" s="41" t="s">
        <v>339</v>
      </c>
      <c r="D51" s="41"/>
      <c r="E51" s="41"/>
      <c r="F51" s="41"/>
      <c r="G51" s="41"/>
      <c r="H51" s="45"/>
      <c r="I51" s="45"/>
      <c r="J51" s="45"/>
      <c r="K51" s="46">
        <v>0</v>
      </c>
    </row>
    <row r="52" spans="2:11" ht="15.75">
      <c r="B52" s="40"/>
      <c r="C52" s="41" t="s">
        <v>235</v>
      </c>
      <c r="D52" s="41"/>
      <c r="E52" s="41"/>
      <c r="F52" s="41"/>
      <c r="G52" s="41"/>
      <c r="H52" s="211"/>
      <c r="I52" s="211"/>
      <c r="J52" s="211"/>
      <c r="K52" s="46"/>
    </row>
    <row r="53" spans="2:11" ht="15.75">
      <c r="B53" s="40"/>
      <c r="C53" s="41" t="s">
        <v>358</v>
      </c>
      <c r="D53" s="41"/>
      <c r="E53" s="41"/>
      <c r="F53" s="41"/>
      <c r="G53" s="41"/>
      <c r="H53" s="45"/>
      <c r="I53" s="45"/>
      <c r="J53" s="45"/>
      <c r="K53" s="46"/>
    </row>
    <row r="54" spans="2:11" ht="15.75">
      <c r="B54" s="40"/>
      <c r="C54" s="41"/>
      <c r="D54" s="41"/>
      <c r="E54" s="41"/>
      <c r="F54" s="41"/>
      <c r="G54" s="41"/>
      <c r="H54" s="45"/>
      <c r="I54" s="45"/>
      <c r="J54" s="45"/>
      <c r="K54" s="46"/>
    </row>
    <row r="55" spans="2:11" ht="16.5" thickBot="1">
      <c r="B55" s="40"/>
      <c r="C55" s="44" t="s">
        <v>236</v>
      </c>
      <c r="D55" s="44"/>
      <c r="E55" s="44"/>
      <c r="F55" s="44"/>
      <c r="G55" s="44"/>
      <c r="H55" s="211"/>
      <c r="I55" s="211"/>
      <c r="J55" s="211"/>
      <c r="K55" s="52">
        <f>+K47-K50-K53</f>
        <v>-5472.729999999998</v>
      </c>
    </row>
    <row r="56" spans="2:11" ht="16.5" thickTop="1">
      <c r="B56" s="40"/>
      <c r="C56" s="85"/>
      <c r="D56" s="85"/>
      <c r="E56" s="85"/>
      <c r="F56" s="85"/>
      <c r="G56" s="85"/>
      <c r="H56" s="85"/>
      <c r="I56" s="85"/>
      <c r="J56" s="85"/>
      <c r="K56" s="86"/>
    </row>
    <row r="57" spans="2:11" ht="15.75">
      <c r="B57" s="40"/>
      <c r="C57" s="41"/>
      <c r="D57" s="41"/>
      <c r="E57" s="41"/>
      <c r="F57" s="41"/>
      <c r="G57" s="41"/>
      <c r="H57" s="41"/>
      <c r="I57" s="41"/>
      <c r="J57" s="41"/>
      <c r="K57" s="42"/>
    </row>
    <row r="58" spans="2:11" ht="15.75">
      <c r="B58" s="40"/>
      <c r="C58" s="41"/>
      <c r="D58" s="41"/>
      <c r="E58" s="41"/>
      <c r="F58" s="41"/>
      <c r="G58" s="41"/>
      <c r="H58" s="41"/>
      <c r="I58" s="41"/>
      <c r="J58" s="41"/>
      <c r="K58" s="43" t="s">
        <v>237</v>
      </c>
    </row>
    <row r="59" spans="2:11" ht="15.75">
      <c r="B59" s="40"/>
      <c r="C59" s="44" t="s">
        <v>238</v>
      </c>
      <c r="D59" s="44"/>
      <c r="E59" s="44"/>
      <c r="F59" s="44"/>
      <c r="G59" s="44"/>
      <c r="H59" s="211"/>
      <c r="I59" s="211"/>
      <c r="J59" s="211"/>
      <c r="K59" s="46">
        <v>0</v>
      </c>
    </row>
    <row r="60" spans="2:11" ht="15.75">
      <c r="B60" s="40"/>
      <c r="C60" s="44"/>
      <c r="D60" s="44"/>
      <c r="E60" s="44"/>
      <c r="F60" s="44"/>
      <c r="G60" s="44"/>
      <c r="H60" s="45"/>
      <c r="I60" s="45"/>
      <c r="J60" s="45"/>
      <c r="K60" s="46">
        <v>0</v>
      </c>
    </row>
    <row r="61" spans="2:11" ht="15.75">
      <c r="B61" s="40"/>
      <c r="C61" s="47" t="s">
        <v>228</v>
      </c>
      <c r="D61" s="47"/>
      <c r="E61" s="47"/>
      <c r="F61" s="47"/>
      <c r="G61" s="47"/>
      <c r="H61" s="41"/>
      <c r="I61" s="41"/>
      <c r="J61" s="41"/>
      <c r="K61" s="54"/>
    </row>
    <row r="62" spans="2:11" ht="15.75">
      <c r="B62" s="40"/>
      <c r="C62" s="41" t="s">
        <v>359</v>
      </c>
      <c r="D62" s="41"/>
      <c r="E62" s="41"/>
      <c r="F62" s="41"/>
      <c r="G62" s="41"/>
      <c r="H62" s="211"/>
      <c r="I62" s="211"/>
      <c r="J62" s="211"/>
      <c r="K62" s="46">
        <v>0</v>
      </c>
    </row>
    <row r="63" spans="2:11" ht="15.75">
      <c r="B63" s="40"/>
      <c r="C63" s="44" t="s">
        <v>232</v>
      </c>
      <c r="D63" s="44"/>
      <c r="E63" s="44"/>
      <c r="F63" s="44"/>
      <c r="G63" s="44"/>
      <c r="H63" s="212"/>
      <c r="I63" s="212"/>
      <c r="J63" s="212"/>
      <c r="K63" s="87">
        <f>SUM(K59:K62)</f>
        <v>0</v>
      </c>
    </row>
    <row r="64" spans="2:11" ht="15.75">
      <c r="B64" s="40"/>
      <c r="C64" s="41"/>
      <c r="D64" s="41"/>
      <c r="E64" s="41"/>
      <c r="F64" s="41"/>
      <c r="G64" s="41"/>
      <c r="H64" s="41"/>
      <c r="I64" s="41"/>
      <c r="J64" s="41"/>
      <c r="K64" s="54"/>
    </row>
    <row r="65" spans="2:11" ht="15.75">
      <c r="B65" s="40"/>
      <c r="C65" s="47" t="s">
        <v>233</v>
      </c>
      <c r="D65" s="47"/>
      <c r="E65" s="47"/>
      <c r="F65" s="47"/>
      <c r="G65" s="47"/>
      <c r="H65" s="41"/>
      <c r="I65" s="41"/>
      <c r="J65" s="41"/>
      <c r="K65" s="46"/>
    </row>
    <row r="66" spans="2:11" ht="15.75">
      <c r="B66" s="40"/>
      <c r="C66" s="41" t="s">
        <v>360</v>
      </c>
      <c r="D66" s="41"/>
      <c r="E66" s="41"/>
      <c r="F66" s="41"/>
      <c r="G66" s="41"/>
      <c r="H66" s="212"/>
      <c r="I66" s="212"/>
      <c r="J66" s="212"/>
      <c r="K66" s="46">
        <v>5472.73</v>
      </c>
    </row>
    <row r="67" spans="2:11" ht="15.75">
      <c r="B67" s="40"/>
      <c r="C67" s="41"/>
      <c r="D67" s="41"/>
      <c r="E67" s="41"/>
      <c r="F67" s="41"/>
      <c r="G67" s="41"/>
      <c r="H67" s="57"/>
      <c r="I67" s="57"/>
      <c r="J67" s="57"/>
      <c r="K67" s="46"/>
    </row>
    <row r="68" spans="2:11" ht="16.5" thickBot="1">
      <c r="B68" s="40"/>
      <c r="C68" s="44" t="s">
        <v>236</v>
      </c>
      <c r="D68" s="44"/>
      <c r="E68" s="44"/>
      <c r="F68" s="44"/>
      <c r="G68" s="44"/>
      <c r="H68" s="41"/>
      <c r="I68" s="41"/>
      <c r="J68" s="41"/>
      <c r="K68" s="52">
        <f>SUM(K63-K66)</f>
        <v>-5472.73</v>
      </c>
    </row>
    <row r="69" spans="2:11" ht="17.25" thickBot="1" thickTop="1">
      <c r="B69" s="60"/>
      <c r="C69" s="61"/>
      <c r="D69" s="61"/>
      <c r="E69" s="61"/>
      <c r="F69" s="61"/>
      <c r="G69" s="61"/>
      <c r="H69" s="62"/>
      <c r="I69" s="62"/>
      <c r="J69" s="62"/>
      <c r="K69" s="63"/>
    </row>
    <row r="70" spans="2:11" ht="16.5" thickTop="1">
      <c r="B70" s="81"/>
      <c r="C70" s="88"/>
      <c r="D70" s="88"/>
      <c r="E70" s="88"/>
      <c r="F70" s="88"/>
      <c r="G70" s="88"/>
      <c r="H70" s="82"/>
      <c r="I70" s="82"/>
      <c r="J70" s="82"/>
      <c r="K70" s="64"/>
    </row>
    <row r="71" spans="2:11" ht="15.75">
      <c r="B71" s="40"/>
      <c r="C71" s="44"/>
      <c r="D71" s="44"/>
      <c r="E71" s="44"/>
      <c r="F71" s="44"/>
      <c r="G71" s="44"/>
      <c r="H71" s="41"/>
      <c r="I71" s="41"/>
      <c r="J71" s="41"/>
      <c r="K71" s="65"/>
    </row>
    <row r="72" spans="2:11" ht="15.75">
      <c r="B72" s="245" t="s">
        <v>361</v>
      </c>
      <c r="C72" s="213"/>
      <c r="D72" s="213"/>
      <c r="E72" s="68"/>
      <c r="F72" s="213" t="s">
        <v>242</v>
      </c>
      <c r="G72" s="213"/>
      <c r="H72" s="213"/>
      <c r="I72" s="71"/>
      <c r="J72" s="67" t="s">
        <v>362</v>
      </c>
      <c r="K72" s="72" t="s">
        <v>342</v>
      </c>
    </row>
    <row r="73" spans="2:11" ht="15.75">
      <c r="B73" s="241" t="s">
        <v>244</v>
      </c>
      <c r="C73" s="219"/>
      <c r="D73" s="219"/>
      <c r="E73" s="45"/>
      <c r="F73" s="219" t="s">
        <v>343</v>
      </c>
      <c r="G73" s="219"/>
      <c r="H73" s="219"/>
      <c r="I73" s="41"/>
      <c r="J73" s="211" t="s">
        <v>246</v>
      </c>
      <c r="K73" s="238"/>
    </row>
    <row r="74" spans="2:11" ht="15.75">
      <c r="B74" s="40"/>
      <c r="C74" s="41"/>
      <c r="D74" s="41"/>
      <c r="E74" s="45"/>
      <c r="F74" s="45"/>
      <c r="G74" s="45"/>
      <c r="H74" s="45"/>
      <c r="I74" s="41"/>
      <c r="J74" s="45"/>
      <c r="K74" s="73"/>
    </row>
    <row r="75" spans="2:11" ht="15.75">
      <c r="B75" s="97"/>
      <c r="C75" s="69" t="s">
        <v>247</v>
      </c>
      <c r="D75" s="69"/>
      <c r="E75" s="68"/>
      <c r="F75" s="213" t="s">
        <v>248</v>
      </c>
      <c r="G75" s="213"/>
      <c r="H75" s="213"/>
      <c r="I75" s="71"/>
      <c r="J75" s="67" t="s">
        <v>363</v>
      </c>
      <c r="K75" s="72" t="s">
        <v>344</v>
      </c>
    </row>
    <row r="76" spans="2:11" ht="15.75">
      <c r="B76" s="241" t="s">
        <v>250</v>
      </c>
      <c r="C76" s="219"/>
      <c r="D76" s="219"/>
      <c r="E76" s="45"/>
      <c r="F76" s="219" t="s">
        <v>252</v>
      </c>
      <c r="G76" s="219"/>
      <c r="H76" s="219"/>
      <c r="I76" s="41"/>
      <c r="J76" s="211" t="s">
        <v>252</v>
      </c>
      <c r="K76" s="238"/>
    </row>
    <row r="77" spans="2:11" ht="15.75">
      <c r="B77" s="40"/>
      <c r="C77" s="44"/>
      <c r="D77" s="44"/>
      <c r="E77" s="44"/>
      <c r="F77" s="44"/>
      <c r="G77" s="44"/>
      <c r="H77" s="41"/>
      <c r="I77" s="41"/>
      <c r="J77" s="41"/>
      <c r="K77" s="89"/>
    </row>
    <row r="78" spans="2:11" ht="16.5" thickBot="1">
      <c r="B78" s="90"/>
      <c r="C78" s="75"/>
      <c r="D78" s="75"/>
      <c r="E78" s="75"/>
      <c r="F78" s="75"/>
      <c r="G78" s="75"/>
      <c r="H78" s="91"/>
      <c r="I78" s="92"/>
      <c r="J78" s="91"/>
      <c r="K78" s="93"/>
    </row>
  </sheetData>
  <protectedRanges>
    <protectedRange sqref="F72 J72" name="Rango1_2_1_3_1_1"/>
    <protectedRange sqref="F75 C75 J75" name="Rango1_2_1_1_1_1_1"/>
    <protectedRange sqref="J38" name="Rango1_1_2_1_1"/>
    <protectedRange sqref="B72" name="Rango1_2_1_2_1_1_1"/>
    <protectedRange sqref="J36:J37" name="Rango1_1_1_1"/>
    <protectedRange sqref="K72" name="Rango1_2_1_4_1"/>
    <protectedRange sqref="K75" name="Rango1_2_1_1_1_1_1_1_1"/>
  </protectedRanges>
  <mergeCells count="27">
    <mergeCell ref="B76:D76"/>
    <mergeCell ref="F76:H76"/>
    <mergeCell ref="J76:K76"/>
    <mergeCell ref="B72:D72"/>
    <mergeCell ref="F72:H72"/>
    <mergeCell ref="B73:D73"/>
    <mergeCell ref="F73:H73"/>
    <mergeCell ref="J73:K73"/>
    <mergeCell ref="F75:H75"/>
    <mergeCell ref="H66:J66"/>
    <mergeCell ref="B31:K31"/>
    <mergeCell ref="E32:J32"/>
    <mergeCell ref="H41:J41"/>
    <mergeCell ref="H44:J44"/>
    <mergeCell ref="H45:J45"/>
    <mergeCell ref="H50:J50"/>
    <mergeCell ref="H52:J52"/>
    <mergeCell ref="H55:J55"/>
    <mergeCell ref="H59:J59"/>
    <mergeCell ref="H62:J62"/>
    <mergeCell ref="H63:J63"/>
    <mergeCell ref="B30:K30"/>
    <mergeCell ref="B2:I2"/>
    <mergeCell ref="B4:I4"/>
    <mergeCell ref="F18:I18"/>
    <mergeCell ref="F20:I20"/>
    <mergeCell ref="F21:I2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8167-3376-4EAF-B136-CBE27685B8F6}">
  <dimension ref="B2:K77"/>
  <sheetViews>
    <sheetView tabSelected="1" workbookViewId="0" topLeftCell="A57">
      <selection activeCell="H47" sqref="H47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316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5130698443</v>
      </c>
      <c r="H8" s="5">
        <v>1427545547.09</v>
      </c>
      <c r="I8" s="5">
        <v>3703152895.91</v>
      </c>
    </row>
    <row r="9" spans="2:9" ht="15">
      <c r="B9" s="3">
        <v>45330</v>
      </c>
      <c r="C9" s="4">
        <v>80735</v>
      </c>
      <c r="D9" s="4" t="s">
        <v>317</v>
      </c>
      <c r="E9" s="4"/>
      <c r="G9" s="5">
        <v>77119179.64</v>
      </c>
      <c r="H9" s="5">
        <v>0</v>
      </c>
      <c r="I9" s="5">
        <v>3780272075.55</v>
      </c>
    </row>
    <row r="10" spans="2:9" ht="25.5">
      <c r="B10" s="3">
        <v>45335</v>
      </c>
      <c r="C10" s="4">
        <v>81109</v>
      </c>
      <c r="D10" s="4" t="s">
        <v>317</v>
      </c>
      <c r="E10" s="4" t="s">
        <v>318</v>
      </c>
      <c r="G10" s="5">
        <v>35912598.85</v>
      </c>
      <c r="H10" s="5">
        <v>0</v>
      </c>
      <c r="I10" s="5">
        <v>3816184674.4</v>
      </c>
    </row>
    <row r="11" spans="2:9" ht="25.5">
      <c r="B11" s="3">
        <v>45335</v>
      </c>
      <c r="C11" s="4">
        <v>81110</v>
      </c>
      <c r="D11" s="4" t="s">
        <v>317</v>
      </c>
      <c r="E11" s="4" t="s">
        <v>319</v>
      </c>
      <c r="G11" s="5">
        <v>618963.19</v>
      </c>
      <c r="H11" s="5">
        <v>0</v>
      </c>
      <c r="I11" s="5">
        <v>3816803637.59</v>
      </c>
    </row>
    <row r="12" spans="2:9" ht="15">
      <c r="B12" s="3">
        <v>45341</v>
      </c>
      <c r="C12" s="4">
        <v>81563</v>
      </c>
      <c r="D12" s="4" t="s">
        <v>317</v>
      </c>
      <c r="E12" s="4" t="s">
        <v>320</v>
      </c>
      <c r="G12" s="5">
        <v>32979006.68</v>
      </c>
      <c r="H12" s="5">
        <v>0</v>
      </c>
      <c r="I12" s="5">
        <v>3849782644.27</v>
      </c>
    </row>
    <row r="13" spans="2:9" ht="25.5">
      <c r="B13" s="3">
        <v>45348</v>
      </c>
      <c r="C13" s="4">
        <v>81900</v>
      </c>
      <c r="D13" s="4" t="s">
        <v>317</v>
      </c>
      <c r="E13" s="4" t="s">
        <v>321</v>
      </c>
      <c r="G13" s="5">
        <v>63867568.69</v>
      </c>
      <c r="H13" s="5">
        <v>0</v>
      </c>
      <c r="I13" s="5">
        <v>3913650212.96</v>
      </c>
    </row>
    <row r="14" ht="15">
      <c r="G14" s="94">
        <f>SUM(G9:G13)</f>
        <v>210497317.05</v>
      </c>
    </row>
    <row r="15" spans="6:9" ht="15">
      <c r="F15" s="223" t="s">
        <v>322</v>
      </c>
      <c r="G15" s="221"/>
      <c r="H15" s="221"/>
      <c r="I15" s="221"/>
    </row>
    <row r="17" spans="6:9" ht="15">
      <c r="F17" s="223" t="s">
        <v>323</v>
      </c>
      <c r="G17" s="221"/>
      <c r="H17" s="221"/>
      <c r="I17" s="221"/>
    </row>
    <row r="18" spans="6:9" ht="15">
      <c r="F18" s="223" t="s">
        <v>324</v>
      </c>
      <c r="G18" s="221"/>
      <c r="H18" s="221"/>
      <c r="I18" s="221"/>
    </row>
    <row r="20" ht="15.75" thickBot="1"/>
    <row r="21" spans="2:11" ht="15.75">
      <c r="B21" s="6"/>
      <c r="C21" s="8"/>
      <c r="D21" s="8"/>
      <c r="E21" s="8"/>
      <c r="F21" s="8"/>
      <c r="G21" s="8"/>
      <c r="H21" s="8"/>
      <c r="I21" s="8"/>
      <c r="J21" s="8"/>
      <c r="K21" s="9"/>
    </row>
    <row r="22" spans="2:11" ht="15.75">
      <c r="B22" s="10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ht="15.75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ht="15.75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 ht="15.75"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2:11" ht="15.75"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2:11" ht="15.75">
      <c r="B29" s="230" t="s">
        <v>215</v>
      </c>
      <c r="C29" s="217"/>
      <c r="D29" s="217"/>
      <c r="E29" s="217"/>
      <c r="F29" s="217"/>
      <c r="G29" s="217"/>
      <c r="H29" s="217"/>
      <c r="I29" s="217"/>
      <c r="J29" s="217"/>
      <c r="K29" s="231"/>
    </row>
    <row r="30" spans="2:11" ht="15">
      <c r="B30" s="232" t="s">
        <v>420</v>
      </c>
      <c r="C30" s="225"/>
      <c r="D30" s="225"/>
      <c r="E30" s="225"/>
      <c r="F30" s="225"/>
      <c r="G30" s="225"/>
      <c r="H30" s="225"/>
      <c r="I30" s="225"/>
      <c r="J30" s="225"/>
      <c r="K30" s="233"/>
    </row>
    <row r="31" spans="2:11" ht="15.75">
      <c r="B31" s="230" t="s">
        <v>421</v>
      </c>
      <c r="C31" s="217"/>
      <c r="D31" s="217"/>
      <c r="E31" s="217"/>
      <c r="F31" s="217"/>
      <c r="G31" s="217"/>
      <c r="H31" s="217"/>
      <c r="I31" s="217"/>
      <c r="J31" s="217"/>
      <c r="K31" s="231"/>
    </row>
    <row r="32" spans="2:11" ht="15.75">
      <c r="B32" s="16"/>
      <c r="C32" s="17"/>
      <c r="D32" s="17"/>
      <c r="E32" s="17"/>
      <c r="F32" s="17"/>
      <c r="G32" s="17"/>
      <c r="H32" s="17"/>
      <c r="I32" s="17"/>
      <c r="J32" s="17"/>
      <c r="K32" s="18"/>
    </row>
    <row r="33" spans="2:11" ht="15.75">
      <c r="B33" s="10"/>
      <c r="C33" s="19" t="s">
        <v>218</v>
      </c>
      <c r="D33" s="19"/>
      <c r="E33" s="19"/>
      <c r="F33" s="19"/>
      <c r="G33" s="19"/>
      <c r="H33" s="19"/>
      <c r="I33" s="19"/>
      <c r="J33" s="19"/>
      <c r="K33" s="20"/>
    </row>
    <row r="34" spans="2:11" ht="15.75">
      <c r="B34" s="10"/>
      <c r="C34" s="21" t="s">
        <v>422</v>
      </c>
      <c r="D34" s="21"/>
      <c r="E34" s="22"/>
      <c r="F34" s="22"/>
      <c r="G34" s="22"/>
      <c r="H34" s="22"/>
      <c r="I34" s="21" t="s">
        <v>220</v>
      </c>
      <c r="J34" s="21"/>
      <c r="K34" s="99">
        <v>2124001000</v>
      </c>
    </row>
    <row r="35" spans="2:11" ht="15.75">
      <c r="B35" s="10"/>
      <c r="C35" s="24" t="s">
        <v>222</v>
      </c>
      <c r="D35" s="25" t="s">
        <v>223</v>
      </c>
      <c r="E35" s="26"/>
      <c r="F35" s="78"/>
      <c r="G35" s="32"/>
      <c r="H35" s="79"/>
      <c r="I35" s="24"/>
      <c r="J35" s="27"/>
      <c r="K35" s="80"/>
    </row>
    <row r="36" spans="2:11" ht="15.75">
      <c r="B36" s="10"/>
      <c r="C36" s="24" t="s">
        <v>224</v>
      </c>
      <c r="D36" s="30"/>
      <c r="E36" s="31"/>
      <c r="F36" s="27"/>
      <c r="G36" s="32"/>
      <c r="H36" s="24" t="s">
        <v>423</v>
      </c>
      <c r="I36" s="24"/>
      <c r="J36" s="27"/>
      <c r="K36" s="29"/>
    </row>
    <row r="37" spans="2:11" ht="16.5" thickBot="1">
      <c r="B37" s="10"/>
      <c r="C37" s="24"/>
      <c r="D37" s="30"/>
      <c r="E37" s="31"/>
      <c r="F37" s="27"/>
      <c r="G37" s="28"/>
      <c r="H37" s="24"/>
      <c r="I37" s="24"/>
      <c r="J37" s="27"/>
      <c r="K37" s="29"/>
    </row>
    <row r="38" spans="2:11" ht="16.5" thickTop="1">
      <c r="B38" s="81"/>
      <c r="C38" s="82"/>
      <c r="D38" s="82"/>
      <c r="E38" s="82"/>
      <c r="F38" s="82"/>
      <c r="G38" s="82"/>
      <c r="H38" s="82"/>
      <c r="I38" s="82"/>
      <c r="J38" s="82"/>
      <c r="K38" s="83"/>
    </row>
    <row r="39" spans="2:11" ht="15.75">
      <c r="B39" s="40"/>
      <c r="C39" s="41"/>
      <c r="D39" s="41"/>
      <c r="E39" s="41"/>
      <c r="F39" s="41"/>
      <c r="G39" s="41"/>
      <c r="H39" s="41"/>
      <c r="I39" s="41"/>
      <c r="J39" s="41"/>
      <c r="K39" s="43" t="s">
        <v>226</v>
      </c>
    </row>
    <row r="40" spans="2:11" ht="15.75">
      <c r="B40" s="40"/>
      <c r="C40" s="44" t="s">
        <v>227</v>
      </c>
      <c r="D40" s="44"/>
      <c r="E40" s="44"/>
      <c r="F40" s="44"/>
      <c r="G40" s="44"/>
      <c r="H40" s="211"/>
      <c r="I40" s="211"/>
      <c r="J40" s="211"/>
      <c r="K40" s="46">
        <v>3703152895.91</v>
      </c>
    </row>
    <row r="41" spans="2:11" ht="15.75">
      <c r="B41" s="40"/>
      <c r="C41" s="41"/>
      <c r="D41" s="41"/>
      <c r="E41" s="41"/>
      <c r="F41" s="41"/>
      <c r="G41" s="41"/>
      <c r="H41" s="41"/>
      <c r="I41" s="41"/>
      <c r="J41" s="41"/>
      <c r="K41" s="46"/>
    </row>
    <row r="42" spans="2:11" ht="15.75">
      <c r="B42" s="40"/>
      <c r="C42" s="47" t="s">
        <v>228</v>
      </c>
      <c r="D42" s="47"/>
      <c r="E42" s="47"/>
      <c r="F42" s="47"/>
      <c r="G42" s="47"/>
      <c r="H42" s="41"/>
      <c r="I42" s="41"/>
      <c r="J42" s="41"/>
      <c r="K42" s="46"/>
    </row>
    <row r="43" spans="2:11" ht="15.75">
      <c r="B43" s="40"/>
      <c r="C43" s="41" t="s">
        <v>424</v>
      </c>
      <c r="D43" s="41"/>
      <c r="E43" s="41"/>
      <c r="F43" s="41"/>
      <c r="G43" s="41"/>
      <c r="H43" s="214"/>
      <c r="I43" s="214"/>
      <c r="J43" s="214"/>
      <c r="K43" s="119">
        <v>210497317.05</v>
      </c>
    </row>
    <row r="44" spans="2:11" ht="15.75">
      <c r="B44" s="40"/>
      <c r="C44" s="41" t="s">
        <v>338</v>
      </c>
      <c r="D44" s="41"/>
      <c r="E44" s="41"/>
      <c r="F44" s="41"/>
      <c r="G44" s="41"/>
      <c r="H44" s="211"/>
      <c r="I44" s="211"/>
      <c r="J44" s="211"/>
      <c r="K44" s="120"/>
    </row>
    <row r="45" spans="2:11" ht="15.75">
      <c r="B45" s="40"/>
      <c r="C45" s="41"/>
      <c r="D45" s="41"/>
      <c r="E45" s="41"/>
      <c r="F45" s="41"/>
      <c r="G45" s="41"/>
      <c r="H45" s="45"/>
      <c r="I45" s="45"/>
      <c r="J45" s="45"/>
      <c r="K45" s="46"/>
    </row>
    <row r="46" spans="2:11" ht="15.75">
      <c r="B46" s="40"/>
      <c r="C46" s="44" t="s">
        <v>232</v>
      </c>
      <c r="D46" s="44"/>
      <c r="E46" s="44"/>
      <c r="F46" s="44"/>
      <c r="G46" s="44"/>
      <c r="H46" s="41"/>
      <c r="I46" s="41"/>
      <c r="J46" s="41"/>
      <c r="K46" s="84">
        <f>+K40+K43+K44</f>
        <v>3913650212.96</v>
      </c>
    </row>
    <row r="47" spans="2:11" ht="15.75">
      <c r="B47" s="40"/>
      <c r="C47" s="41"/>
      <c r="D47" s="41"/>
      <c r="E47" s="41"/>
      <c r="F47" s="41"/>
      <c r="G47" s="41"/>
      <c r="H47" s="41"/>
      <c r="I47" s="41"/>
      <c r="J47" s="41"/>
      <c r="K47" s="46"/>
    </row>
    <row r="48" spans="2:11" ht="15.75">
      <c r="B48" s="40"/>
      <c r="C48" s="47" t="s">
        <v>233</v>
      </c>
      <c r="D48" s="47"/>
      <c r="E48" s="47"/>
      <c r="F48" s="47"/>
      <c r="G48" s="47"/>
      <c r="H48" s="41"/>
      <c r="I48" s="41"/>
      <c r="J48" s="41"/>
      <c r="K48" s="46"/>
    </row>
    <row r="49" spans="2:11" ht="15.75">
      <c r="B49" s="40"/>
      <c r="C49" s="41"/>
      <c r="D49" s="41"/>
      <c r="E49" s="41"/>
      <c r="F49" s="41"/>
      <c r="G49" s="41"/>
      <c r="H49" s="211"/>
      <c r="I49" s="211"/>
      <c r="J49" s="211"/>
      <c r="K49" s="121"/>
    </row>
    <row r="50" spans="2:11" ht="15.75">
      <c r="B50" s="40"/>
      <c r="C50" s="41" t="s">
        <v>425</v>
      </c>
      <c r="D50" s="41"/>
      <c r="E50" s="41"/>
      <c r="F50" s="41"/>
      <c r="G50" s="41"/>
      <c r="H50" s="45"/>
      <c r="I50" s="45"/>
      <c r="J50" s="45"/>
      <c r="K50" s="122"/>
    </row>
    <row r="51" spans="2:11" ht="15.75">
      <c r="B51" s="40"/>
      <c r="C51" s="41"/>
      <c r="D51" s="41"/>
      <c r="E51" s="41"/>
      <c r="F51" s="41"/>
      <c r="G51" s="41"/>
      <c r="H51" s="211"/>
      <c r="I51" s="211"/>
      <c r="J51" s="211"/>
      <c r="K51" s="46"/>
    </row>
    <row r="52" spans="2:11" ht="15.75">
      <c r="B52" s="40"/>
      <c r="C52" s="41"/>
      <c r="D52" s="41"/>
      <c r="E52" s="41"/>
      <c r="F52" s="41"/>
      <c r="G52" s="41"/>
      <c r="H52" s="45"/>
      <c r="I52" s="45"/>
      <c r="J52" s="45"/>
      <c r="K52" s="46"/>
    </row>
    <row r="53" spans="2:11" ht="15.75">
      <c r="B53" s="40"/>
      <c r="C53" s="41"/>
      <c r="D53" s="41"/>
      <c r="E53" s="41"/>
      <c r="F53" s="41"/>
      <c r="G53" s="41"/>
      <c r="H53" s="45"/>
      <c r="I53" s="45"/>
      <c r="J53" s="45"/>
      <c r="K53" s="46"/>
    </row>
    <row r="54" spans="2:11" ht="16.5" thickBot="1">
      <c r="B54" s="40"/>
      <c r="C54" s="44" t="s">
        <v>236</v>
      </c>
      <c r="D54" s="44"/>
      <c r="E54" s="44"/>
      <c r="F54" s="44"/>
      <c r="G54" s="44"/>
      <c r="H54" s="211"/>
      <c r="I54" s="211"/>
      <c r="J54" s="211"/>
      <c r="K54" s="52">
        <f>+K46-K49-K50-K52-K53</f>
        <v>3913650212.96</v>
      </c>
    </row>
    <row r="55" spans="2:11" ht="16.5" thickTop="1">
      <c r="B55" s="40"/>
      <c r="C55" s="85"/>
      <c r="D55" s="85"/>
      <c r="E55" s="85"/>
      <c r="F55" s="85"/>
      <c r="G55" s="85"/>
      <c r="H55" s="85"/>
      <c r="I55" s="85"/>
      <c r="J55" s="85"/>
      <c r="K55" s="86"/>
    </row>
    <row r="56" spans="2:11" ht="15.75">
      <c r="B56" s="40"/>
      <c r="C56" s="41"/>
      <c r="D56" s="41"/>
      <c r="E56" s="41"/>
      <c r="F56" s="41"/>
      <c r="G56" s="41"/>
      <c r="H56" s="41"/>
      <c r="I56" s="41"/>
      <c r="J56" s="41"/>
      <c r="K56" s="42"/>
    </row>
    <row r="57" spans="2:11" ht="15.75">
      <c r="B57" s="40"/>
      <c r="C57" s="41"/>
      <c r="D57" s="41"/>
      <c r="E57" s="41"/>
      <c r="F57" s="41"/>
      <c r="G57" s="41"/>
      <c r="H57" s="41"/>
      <c r="I57" s="41"/>
      <c r="J57" s="41"/>
      <c r="K57" s="43" t="s">
        <v>237</v>
      </c>
    </row>
    <row r="58" spans="2:11" ht="15.75">
      <c r="B58" s="40"/>
      <c r="C58" s="44" t="s">
        <v>238</v>
      </c>
      <c r="D58" s="44"/>
      <c r="E58" s="44"/>
      <c r="F58" s="44"/>
      <c r="G58" s="44"/>
      <c r="H58" s="211"/>
      <c r="I58" s="211"/>
      <c r="J58" s="211"/>
      <c r="K58" s="46">
        <v>3913650212.96</v>
      </c>
    </row>
    <row r="59" spans="2:11" ht="15.75">
      <c r="B59" s="40"/>
      <c r="C59" s="44"/>
      <c r="D59" s="44"/>
      <c r="E59" s="44"/>
      <c r="F59" s="44"/>
      <c r="G59" s="44"/>
      <c r="H59" s="45"/>
      <c r="I59" s="45"/>
      <c r="J59" s="45"/>
      <c r="K59" s="46"/>
    </row>
    <row r="60" spans="2:11" ht="15.75">
      <c r="B60" s="40"/>
      <c r="C60" s="47" t="s">
        <v>228</v>
      </c>
      <c r="D60" s="47"/>
      <c r="E60" s="47"/>
      <c r="F60" s="47"/>
      <c r="G60" s="47"/>
      <c r="H60" s="41"/>
      <c r="I60" s="41"/>
      <c r="J60" s="41"/>
      <c r="K60" s="123"/>
    </row>
    <row r="61" spans="2:11" ht="15.75">
      <c r="B61" s="40"/>
      <c r="C61" s="41" t="s">
        <v>239</v>
      </c>
      <c r="D61" s="41"/>
      <c r="E61" s="41"/>
      <c r="F61" s="41"/>
      <c r="G61" s="41"/>
      <c r="H61" s="211"/>
      <c r="I61" s="211"/>
      <c r="J61" s="211"/>
      <c r="K61" s="46"/>
    </row>
    <row r="62" spans="2:11" ht="15.75">
      <c r="B62" s="40"/>
      <c r="C62" s="44" t="s">
        <v>232</v>
      </c>
      <c r="D62" s="44"/>
      <c r="E62" s="44"/>
      <c r="F62" s="44"/>
      <c r="G62" s="44"/>
      <c r="H62" s="212"/>
      <c r="I62" s="212"/>
      <c r="J62" s="212"/>
      <c r="K62" s="87">
        <f>SUM(K58:K61)</f>
        <v>3913650212.96</v>
      </c>
    </row>
    <row r="63" spans="2:11" ht="15.75">
      <c r="B63" s="40"/>
      <c r="C63" s="41"/>
      <c r="D63" s="41"/>
      <c r="E63" s="41"/>
      <c r="F63" s="41"/>
      <c r="G63" s="41"/>
      <c r="H63" s="41"/>
      <c r="I63" s="41"/>
      <c r="J63" s="41"/>
      <c r="K63" s="54"/>
    </row>
    <row r="64" spans="2:11" ht="15.75">
      <c r="B64" s="40"/>
      <c r="C64" s="47" t="s">
        <v>233</v>
      </c>
      <c r="D64" s="47"/>
      <c r="E64" s="47"/>
      <c r="F64" s="47"/>
      <c r="G64" s="47"/>
      <c r="H64" s="41"/>
      <c r="I64" s="41"/>
      <c r="J64" s="41"/>
      <c r="K64" s="46"/>
    </row>
    <row r="65" spans="2:11" ht="15.75">
      <c r="B65" s="40"/>
      <c r="C65" s="41" t="s">
        <v>426</v>
      </c>
      <c r="D65" s="41"/>
      <c r="E65" s="41"/>
      <c r="F65" s="41"/>
      <c r="G65" s="41"/>
      <c r="H65" s="212"/>
      <c r="I65" s="212"/>
      <c r="J65" s="212"/>
      <c r="K65" s="46"/>
    </row>
    <row r="66" spans="2:11" ht="15.75">
      <c r="B66" s="40"/>
      <c r="C66" s="41"/>
      <c r="D66" s="41"/>
      <c r="E66" s="41"/>
      <c r="F66" s="41"/>
      <c r="G66" s="41"/>
      <c r="H66" s="57"/>
      <c r="I66" s="57"/>
      <c r="J66" s="57"/>
      <c r="K66" s="46"/>
    </row>
    <row r="67" spans="2:11" ht="16.5" thickBot="1">
      <c r="B67" s="40"/>
      <c r="C67" s="44" t="s">
        <v>236</v>
      </c>
      <c r="D67" s="44"/>
      <c r="E67" s="44"/>
      <c r="F67" s="44"/>
      <c r="G67" s="44"/>
      <c r="H67" s="41"/>
      <c r="I67" s="41"/>
      <c r="J67" s="41"/>
      <c r="K67" s="52">
        <f>SUM(K62-K65)</f>
        <v>3913650212.96</v>
      </c>
    </row>
    <row r="68" spans="2:11" ht="17.25" thickBot="1" thickTop="1">
      <c r="B68" s="60"/>
      <c r="C68" s="61"/>
      <c r="D68" s="61"/>
      <c r="E68" s="61"/>
      <c r="F68" s="61"/>
      <c r="G68" s="61"/>
      <c r="H68" s="62"/>
      <c r="I68" s="62"/>
      <c r="J68" s="62"/>
      <c r="K68" s="63"/>
    </row>
    <row r="69" spans="2:11" ht="16.5" thickTop="1">
      <c r="B69" s="81"/>
      <c r="C69" s="88"/>
      <c r="D69" s="88"/>
      <c r="E69" s="88"/>
      <c r="F69" s="88"/>
      <c r="G69" s="88"/>
      <c r="H69" s="82"/>
      <c r="I69" s="82"/>
      <c r="J69" s="82"/>
      <c r="K69" s="64"/>
    </row>
    <row r="70" spans="2:11" ht="15.75">
      <c r="B70" s="40"/>
      <c r="C70" s="44"/>
      <c r="D70" s="44"/>
      <c r="E70" s="44"/>
      <c r="F70" s="44"/>
      <c r="G70" s="44"/>
      <c r="H70" s="41"/>
      <c r="I70" s="41"/>
      <c r="J70" s="41"/>
      <c r="K70" s="65"/>
    </row>
    <row r="71" spans="2:11" ht="15.75">
      <c r="B71" s="245" t="s">
        <v>427</v>
      </c>
      <c r="C71" s="213"/>
      <c r="D71" s="213"/>
      <c r="E71" s="68"/>
      <c r="F71" s="213" t="s">
        <v>242</v>
      </c>
      <c r="G71" s="213"/>
      <c r="H71" s="213"/>
      <c r="I71" s="71"/>
      <c r="J71" s="67" t="s">
        <v>243</v>
      </c>
      <c r="K71" s="72" t="s">
        <v>342</v>
      </c>
    </row>
    <row r="72" spans="2:11" ht="15.75">
      <c r="B72" s="241" t="s">
        <v>428</v>
      </c>
      <c r="C72" s="219"/>
      <c r="D72" s="219"/>
      <c r="E72" s="45"/>
      <c r="F72" s="219" t="s">
        <v>343</v>
      </c>
      <c r="G72" s="219"/>
      <c r="H72" s="219"/>
      <c r="I72" s="41"/>
      <c r="J72" s="211" t="s">
        <v>246</v>
      </c>
      <c r="K72" s="238"/>
    </row>
    <row r="73" spans="2:11" ht="15.75">
      <c r="B73" s="40"/>
      <c r="C73" s="41"/>
      <c r="D73" s="41"/>
      <c r="E73" s="45"/>
      <c r="F73" s="45"/>
      <c r="G73" s="45"/>
      <c r="H73" s="45"/>
      <c r="I73" s="41"/>
      <c r="J73" s="45"/>
      <c r="K73" s="73"/>
    </row>
    <row r="74" spans="2:11" ht="15.75">
      <c r="B74" s="245" t="s">
        <v>405</v>
      </c>
      <c r="C74" s="213"/>
      <c r="D74" s="213"/>
      <c r="E74" s="68"/>
      <c r="F74" s="213" t="s">
        <v>248</v>
      </c>
      <c r="G74" s="213"/>
      <c r="H74" s="213"/>
      <c r="I74" s="71"/>
      <c r="J74" s="67" t="s">
        <v>249</v>
      </c>
      <c r="K74" s="72" t="s">
        <v>344</v>
      </c>
    </row>
    <row r="75" spans="2:11" ht="15.75">
      <c r="B75" s="241" t="s">
        <v>252</v>
      </c>
      <c r="C75" s="219"/>
      <c r="D75" s="219"/>
      <c r="E75" s="45"/>
      <c r="F75" s="219" t="s">
        <v>252</v>
      </c>
      <c r="G75" s="219"/>
      <c r="H75" s="219"/>
      <c r="I75" s="41"/>
      <c r="J75" s="211" t="s">
        <v>252</v>
      </c>
      <c r="K75" s="238"/>
    </row>
    <row r="76" spans="2:11" ht="15.75">
      <c r="B76" s="40"/>
      <c r="C76" s="44"/>
      <c r="D76" s="44"/>
      <c r="E76" s="44"/>
      <c r="F76" s="44"/>
      <c r="G76" s="44"/>
      <c r="H76" s="41"/>
      <c r="I76" s="41"/>
      <c r="J76" s="41"/>
      <c r="K76" s="89"/>
    </row>
    <row r="77" spans="2:11" ht="16.5" thickBot="1">
      <c r="B77" s="90"/>
      <c r="C77" s="75"/>
      <c r="D77" s="75"/>
      <c r="E77" s="75"/>
      <c r="F77" s="75"/>
      <c r="G77" s="75"/>
      <c r="H77" s="91"/>
      <c r="I77" s="92"/>
      <c r="J77" s="91"/>
      <c r="K77" s="93"/>
    </row>
  </sheetData>
  <protectedRanges>
    <protectedRange sqref="F71 B71 J71" name="Rango1_2_1_2_1_1"/>
    <protectedRange sqref="F74 B74 J74" name="Rango1_2_1_1_1_1_1"/>
    <protectedRange sqref="J35:J37" name="Rango1_1_1_1_1"/>
    <protectedRange sqref="K71" name="Rango1_2_1_4_1_1"/>
    <protectedRange sqref="K74" name="Rango1_2_1_1_1_1_1_1_1_1"/>
  </protectedRanges>
  <mergeCells count="28">
    <mergeCell ref="B2:I2"/>
    <mergeCell ref="B4:I4"/>
    <mergeCell ref="F15:I15"/>
    <mergeCell ref="F17:I17"/>
    <mergeCell ref="F18:I18"/>
    <mergeCell ref="B29:K29"/>
    <mergeCell ref="B30:K30"/>
    <mergeCell ref="B31:K31"/>
    <mergeCell ref="H40:J40"/>
    <mergeCell ref="H43:J43"/>
    <mergeCell ref="H44:J44"/>
    <mergeCell ref="H49:J49"/>
    <mergeCell ref="H51:J51"/>
    <mergeCell ref="H54:J54"/>
    <mergeCell ref="H58:J58"/>
    <mergeCell ref="H61:J61"/>
    <mergeCell ref="H62:J62"/>
    <mergeCell ref="H65:J65"/>
    <mergeCell ref="B71:D71"/>
    <mergeCell ref="F71:H71"/>
    <mergeCell ref="B75:D75"/>
    <mergeCell ref="F75:H75"/>
    <mergeCell ref="J75:K75"/>
    <mergeCell ref="B72:D72"/>
    <mergeCell ref="F72:H72"/>
    <mergeCell ref="J72:K72"/>
    <mergeCell ref="B74:D74"/>
    <mergeCell ref="F74:H7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D4E8B-F8F2-4988-940D-9EB2F6E637CA}">
  <dimension ref="B2:K73"/>
  <sheetViews>
    <sheetView workbookViewId="0" topLeftCell="A1">
      <selection activeCell="K70" sqref="K7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325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1390345486.21</v>
      </c>
      <c r="H8" s="5">
        <v>1390345486.21</v>
      </c>
      <c r="I8" s="5">
        <v>0</v>
      </c>
    </row>
    <row r="10" spans="6:9" ht="15">
      <c r="F10" s="223" t="s">
        <v>326</v>
      </c>
      <c r="G10" s="221"/>
      <c r="H10" s="221"/>
      <c r="I10" s="221"/>
    </row>
    <row r="12" spans="6:9" ht="15">
      <c r="F12" s="223" t="s">
        <v>327</v>
      </c>
      <c r="G12" s="221"/>
      <c r="H12" s="221"/>
      <c r="I12" s="221"/>
    </row>
    <row r="13" spans="6:9" ht="15">
      <c r="F13" s="223" t="s">
        <v>261</v>
      </c>
      <c r="G13" s="221"/>
      <c r="H13" s="221"/>
      <c r="I13" s="221"/>
    </row>
    <row r="15" ht="15.75" thickBot="1"/>
    <row r="16" spans="2:11" ht="15.75">
      <c r="B16" s="6"/>
      <c r="C16" s="8"/>
      <c r="D16" s="8"/>
      <c r="E16" s="8"/>
      <c r="F16" s="8"/>
      <c r="G16" s="8"/>
      <c r="H16" s="8"/>
      <c r="I16" s="8"/>
      <c r="J16" s="8"/>
      <c r="K16" s="9"/>
    </row>
    <row r="17" spans="2:11" ht="15.75">
      <c r="B17" s="10"/>
      <c r="D17" s="11"/>
      <c r="E17" s="11"/>
      <c r="F17" s="11"/>
      <c r="G17" s="11"/>
      <c r="H17" s="11"/>
      <c r="I17" s="11"/>
      <c r="J17" s="11"/>
      <c r="K17" s="12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230" t="s">
        <v>215</v>
      </c>
      <c r="C24" s="217"/>
      <c r="D24" s="217"/>
      <c r="E24" s="217"/>
      <c r="F24" s="217"/>
      <c r="G24" s="217"/>
      <c r="H24" s="217"/>
      <c r="I24" s="217"/>
      <c r="J24" s="217"/>
      <c r="K24" s="231"/>
    </row>
    <row r="25" spans="2:11" ht="15">
      <c r="B25" s="232" t="s">
        <v>429</v>
      </c>
      <c r="C25" s="225"/>
      <c r="D25" s="225"/>
      <c r="E25" s="225"/>
      <c r="F25" s="225"/>
      <c r="G25" s="225"/>
      <c r="H25" s="225"/>
      <c r="I25" s="225"/>
      <c r="J25" s="225"/>
      <c r="K25" s="233"/>
    </row>
    <row r="26" spans="2:11" ht="15.75">
      <c r="B26" s="230" t="s">
        <v>430</v>
      </c>
      <c r="C26" s="217"/>
      <c r="D26" s="217"/>
      <c r="E26" s="217"/>
      <c r="F26" s="217"/>
      <c r="G26" s="217"/>
      <c r="H26" s="217"/>
      <c r="I26" s="217"/>
      <c r="J26" s="217"/>
      <c r="K26" s="231"/>
    </row>
    <row r="27" spans="2:11" ht="15.75">
      <c r="B27" s="16"/>
      <c r="C27" s="17"/>
      <c r="D27" s="17"/>
      <c r="E27" s="17"/>
      <c r="F27" s="17"/>
      <c r="G27" s="17"/>
      <c r="H27" s="17"/>
      <c r="I27" s="17"/>
      <c r="J27" s="17"/>
      <c r="K27" s="18"/>
    </row>
    <row r="28" spans="2:11" ht="15.75">
      <c r="B28" s="10"/>
      <c r="C28" s="19" t="s">
        <v>218</v>
      </c>
      <c r="D28" s="19"/>
      <c r="E28" s="19"/>
      <c r="F28" s="19"/>
      <c r="G28" s="19"/>
      <c r="H28" s="19"/>
      <c r="I28" s="19"/>
      <c r="J28" s="19"/>
      <c r="K28" s="20"/>
    </row>
    <row r="29" spans="2:11" ht="15.75">
      <c r="B29" s="10"/>
      <c r="C29" s="19"/>
      <c r="D29" s="19"/>
      <c r="E29" s="19"/>
      <c r="F29" s="19"/>
      <c r="G29" s="19"/>
      <c r="H29" s="19"/>
      <c r="I29" s="19"/>
      <c r="J29" s="19"/>
      <c r="K29" s="20"/>
    </row>
    <row r="30" spans="2:11" ht="15.75">
      <c r="B30" s="10"/>
      <c r="C30" s="21" t="s">
        <v>431</v>
      </c>
      <c r="D30" s="21"/>
      <c r="E30" s="22"/>
      <c r="F30" s="22"/>
      <c r="G30" s="22"/>
      <c r="H30" s="22"/>
      <c r="I30" s="21" t="s">
        <v>432</v>
      </c>
      <c r="J30" s="21"/>
      <c r="K30" s="124">
        <v>2124001001</v>
      </c>
    </row>
    <row r="31" spans="2:11" ht="15.75">
      <c r="B31" s="10"/>
      <c r="C31" s="24" t="s">
        <v>222</v>
      </c>
      <c r="D31" s="25" t="s">
        <v>223</v>
      </c>
      <c r="E31" s="26"/>
      <c r="F31" s="78"/>
      <c r="G31" s="32"/>
      <c r="H31" s="79"/>
      <c r="I31" s="24"/>
      <c r="J31" s="27"/>
      <c r="K31" s="80"/>
    </row>
    <row r="32" spans="2:11" ht="15.75">
      <c r="B32" s="10"/>
      <c r="C32" s="24" t="s">
        <v>224</v>
      </c>
      <c r="D32" s="30"/>
      <c r="E32" s="31"/>
      <c r="F32" s="27"/>
      <c r="G32" s="32"/>
      <c r="H32" s="24" t="s">
        <v>423</v>
      </c>
      <c r="I32" s="24"/>
      <c r="J32" s="27"/>
      <c r="K32" s="29"/>
    </row>
    <row r="33" spans="2:11" ht="16.5" thickBot="1">
      <c r="B33" s="10"/>
      <c r="C33" s="24"/>
      <c r="D33" s="30"/>
      <c r="E33" s="31"/>
      <c r="F33" s="27"/>
      <c r="G33" s="28"/>
      <c r="H33" s="24"/>
      <c r="I33" s="24"/>
      <c r="J33" s="27"/>
      <c r="K33" s="29"/>
    </row>
    <row r="34" spans="2:11" ht="16.5" thickTop="1">
      <c r="B34" s="81"/>
      <c r="C34" s="82"/>
      <c r="D34" s="82"/>
      <c r="E34" s="82"/>
      <c r="F34" s="82"/>
      <c r="G34" s="82"/>
      <c r="H34" s="82"/>
      <c r="I34" s="82"/>
      <c r="J34" s="82"/>
      <c r="K34" s="83"/>
    </row>
    <row r="35" spans="2:11" ht="15.75">
      <c r="B35" s="40"/>
      <c r="C35" s="41"/>
      <c r="D35" s="41"/>
      <c r="E35" s="41"/>
      <c r="F35" s="41"/>
      <c r="G35" s="41"/>
      <c r="H35" s="41"/>
      <c r="I35" s="41"/>
      <c r="J35" s="41"/>
      <c r="K35" s="43" t="s">
        <v>226</v>
      </c>
    </row>
    <row r="36" spans="2:11" ht="15.75">
      <c r="B36" s="40"/>
      <c r="C36" s="44" t="s">
        <v>227</v>
      </c>
      <c r="D36" s="44"/>
      <c r="E36" s="44"/>
      <c r="F36" s="44"/>
      <c r="G36" s="44"/>
      <c r="H36" s="211"/>
      <c r="I36" s="211"/>
      <c r="J36" s="211"/>
      <c r="K36" s="46">
        <v>0</v>
      </c>
    </row>
    <row r="37" spans="2:11" ht="15.75">
      <c r="B37" s="40"/>
      <c r="C37" s="41"/>
      <c r="D37" s="41"/>
      <c r="E37" s="41"/>
      <c r="F37" s="41"/>
      <c r="G37" s="41"/>
      <c r="H37" s="41"/>
      <c r="I37" s="41"/>
      <c r="J37" s="41"/>
      <c r="K37" s="46"/>
    </row>
    <row r="38" spans="2:11" ht="15.75">
      <c r="B38" s="40"/>
      <c r="C38" s="47" t="s">
        <v>228</v>
      </c>
      <c r="D38" s="47"/>
      <c r="E38" s="47"/>
      <c r="F38" s="47"/>
      <c r="G38" s="47"/>
      <c r="H38" s="41"/>
      <c r="I38" s="41"/>
      <c r="J38" s="41"/>
      <c r="K38" s="46"/>
    </row>
    <row r="39" spans="2:11" ht="15.75">
      <c r="B39" s="40"/>
      <c r="C39" s="41" t="s">
        <v>433</v>
      </c>
      <c r="D39" s="41"/>
      <c r="E39" s="41"/>
      <c r="F39" s="41"/>
      <c r="G39" s="41"/>
      <c r="H39" s="214"/>
      <c r="I39" s="214"/>
      <c r="J39" s="214"/>
      <c r="K39" s="119">
        <v>0</v>
      </c>
    </row>
    <row r="40" spans="2:11" ht="15.75">
      <c r="B40" s="40"/>
      <c r="C40" s="41" t="s">
        <v>338</v>
      </c>
      <c r="D40" s="41"/>
      <c r="E40" s="41"/>
      <c r="F40" s="41"/>
      <c r="G40" s="41"/>
      <c r="H40" s="211"/>
      <c r="I40" s="211"/>
      <c r="J40" s="211"/>
      <c r="K40" s="120"/>
    </row>
    <row r="41" spans="2:11" ht="15.75">
      <c r="B41" s="40"/>
      <c r="C41" s="41"/>
      <c r="D41" s="41"/>
      <c r="E41" s="41"/>
      <c r="F41" s="41"/>
      <c r="G41" s="41"/>
      <c r="H41" s="45"/>
      <c r="I41" s="45"/>
      <c r="J41" s="45"/>
      <c r="K41" s="46"/>
    </row>
    <row r="42" spans="2:11" ht="15.75">
      <c r="B42" s="40"/>
      <c r="C42" s="44" t="s">
        <v>232</v>
      </c>
      <c r="D42" s="44"/>
      <c r="E42" s="44"/>
      <c r="F42" s="44"/>
      <c r="G42" s="44"/>
      <c r="H42" s="41"/>
      <c r="I42" s="41"/>
      <c r="J42" s="41"/>
      <c r="K42" s="84">
        <f>+K36+K39+K40</f>
        <v>0</v>
      </c>
    </row>
    <row r="43" spans="2:11" ht="15.75">
      <c r="B43" s="40"/>
      <c r="C43" s="41"/>
      <c r="D43" s="41"/>
      <c r="E43" s="41"/>
      <c r="F43" s="41"/>
      <c r="G43" s="41"/>
      <c r="H43" s="41"/>
      <c r="I43" s="41"/>
      <c r="J43" s="41"/>
      <c r="K43" s="46"/>
    </row>
    <row r="44" spans="2:11" ht="15.75">
      <c r="B44" s="40"/>
      <c r="C44" s="47" t="s">
        <v>233</v>
      </c>
      <c r="D44" s="47"/>
      <c r="E44" s="47"/>
      <c r="F44" s="47"/>
      <c r="G44" s="47"/>
      <c r="H44" s="41"/>
      <c r="I44" s="41"/>
      <c r="J44" s="41"/>
      <c r="K44" s="46"/>
    </row>
    <row r="45" spans="2:11" ht="15.75">
      <c r="B45" s="40"/>
      <c r="C45" s="41" t="s">
        <v>358</v>
      </c>
      <c r="D45" s="41"/>
      <c r="E45" s="41"/>
      <c r="F45" s="41"/>
      <c r="G45" s="41"/>
      <c r="H45" s="211"/>
      <c r="I45" s="211"/>
      <c r="J45" s="211"/>
      <c r="K45" s="121">
        <v>0</v>
      </c>
    </row>
    <row r="46" spans="2:11" ht="15.75">
      <c r="B46" s="40"/>
      <c r="C46" s="41" t="s">
        <v>434</v>
      </c>
      <c r="D46" s="41"/>
      <c r="E46" s="41"/>
      <c r="F46" s="41"/>
      <c r="G46" s="41"/>
      <c r="H46" s="45"/>
      <c r="I46" s="45"/>
      <c r="J46" s="45"/>
      <c r="K46" s="122">
        <v>0</v>
      </c>
    </row>
    <row r="47" spans="2:11" ht="15.75">
      <c r="B47" s="40"/>
      <c r="C47" s="41" t="s">
        <v>235</v>
      </c>
      <c r="D47" s="41"/>
      <c r="E47" s="41"/>
      <c r="F47" s="41"/>
      <c r="G47" s="41"/>
      <c r="H47" s="211"/>
      <c r="I47" s="211"/>
      <c r="J47" s="211"/>
      <c r="K47" s="46"/>
    </row>
    <row r="48" spans="2:11" ht="15.75">
      <c r="B48" s="40"/>
      <c r="C48" s="41"/>
      <c r="D48" s="41"/>
      <c r="E48" s="41"/>
      <c r="F48" s="41"/>
      <c r="G48" s="41"/>
      <c r="H48" s="45"/>
      <c r="I48" s="45"/>
      <c r="J48" s="45"/>
      <c r="K48" s="46"/>
    </row>
    <row r="49" spans="2:11" ht="15.75">
      <c r="B49" s="40"/>
      <c r="C49" s="41" t="s">
        <v>435</v>
      </c>
      <c r="D49" s="41"/>
      <c r="E49" s="41"/>
      <c r="F49" s="41"/>
      <c r="G49" s="41"/>
      <c r="H49" s="45"/>
      <c r="I49" s="45"/>
      <c r="J49" s="45"/>
      <c r="K49" s="46"/>
    </row>
    <row r="50" spans="2:11" ht="16.5" thickBot="1">
      <c r="B50" s="40"/>
      <c r="C50" s="44" t="s">
        <v>236</v>
      </c>
      <c r="D50" s="44"/>
      <c r="E50" s="44"/>
      <c r="F50" s="44"/>
      <c r="G50" s="44"/>
      <c r="H50" s="211"/>
      <c r="I50" s="211"/>
      <c r="J50" s="211"/>
      <c r="K50" s="52">
        <f>SUM(K45-K48)</f>
        <v>0</v>
      </c>
    </row>
    <row r="51" spans="2:11" ht="16.5" thickTop="1">
      <c r="B51" s="40"/>
      <c r="C51" s="85"/>
      <c r="D51" s="85"/>
      <c r="E51" s="85"/>
      <c r="F51" s="85"/>
      <c r="G51" s="85"/>
      <c r="H51" s="85"/>
      <c r="I51" s="85"/>
      <c r="J51" s="85"/>
      <c r="K51" s="86"/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2"/>
    </row>
    <row r="53" spans="2:11" ht="15.75">
      <c r="B53" s="40"/>
      <c r="C53" s="41"/>
      <c r="D53" s="41"/>
      <c r="E53" s="41"/>
      <c r="F53" s="41"/>
      <c r="G53" s="41"/>
      <c r="H53" s="41"/>
      <c r="I53" s="41"/>
      <c r="J53" s="41"/>
      <c r="K53" s="43" t="s">
        <v>237</v>
      </c>
    </row>
    <row r="54" spans="2:11" ht="15.75">
      <c r="B54" s="40"/>
      <c r="C54" s="44" t="s">
        <v>238</v>
      </c>
      <c r="D54" s="44"/>
      <c r="E54" s="44"/>
      <c r="F54" s="44"/>
      <c r="G54" s="44"/>
      <c r="H54" s="211"/>
      <c r="I54" s="211"/>
      <c r="J54" s="211"/>
      <c r="K54" s="46">
        <v>0</v>
      </c>
    </row>
    <row r="55" spans="2:11" ht="15.75">
      <c r="B55" s="40"/>
      <c r="C55" s="44"/>
      <c r="D55" s="44"/>
      <c r="E55" s="44"/>
      <c r="F55" s="44"/>
      <c r="G55" s="44"/>
      <c r="H55" s="45"/>
      <c r="I55" s="45"/>
      <c r="J55" s="45"/>
      <c r="K55" s="46"/>
    </row>
    <row r="56" spans="2:11" ht="15.75">
      <c r="B56" s="40"/>
      <c r="C56" s="47" t="s">
        <v>228</v>
      </c>
      <c r="D56" s="47"/>
      <c r="E56" s="47"/>
      <c r="F56" s="47"/>
      <c r="G56" s="47"/>
      <c r="H56" s="41"/>
      <c r="I56" s="41"/>
      <c r="J56" s="41"/>
      <c r="K56" s="54"/>
    </row>
    <row r="57" spans="2:11" ht="15.75">
      <c r="B57" s="40"/>
      <c r="C57" s="41" t="s">
        <v>239</v>
      </c>
      <c r="D57" s="41"/>
      <c r="E57" s="41"/>
      <c r="F57" s="41"/>
      <c r="G57" s="41"/>
      <c r="H57" s="211"/>
      <c r="I57" s="211"/>
      <c r="J57" s="211"/>
      <c r="K57" s="46">
        <v>0</v>
      </c>
    </row>
    <row r="58" spans="2:11" ht="15.75">
      <c r="B58" s="40"/>
      <c r="C58" s="44" t="s">
        <v>232</v>
      </c>
      <c r="D58" s="44"/>
      <c r="E58" s="44"/>
      <c r="F58" s="44"/>
      <c r="G58" s="44"/>
      <c r="H58" s="212"/>
      <c r="I58" s="212"/>
      <c r="J58" s="212"/>
      <c r="K58" s="87">
        <f>SUM(K54:K57)</f>
        <v>0</v>
      </c>
    </row>
    <row r="59" spans="2:11" ht="15.75">
      <c r="B59" s="40"/>
      <c r="C59" s="41"/>
      <c r="D59" s="41"/>
      <c r="E59" s="41"/>
      <c r="F59" s="41"/>
      <c r="G59" s="41"/>
      <c r="H59" s="41"/>
      <c r="I59" s="41"/>
      <c r="J59" s="41"/>
      <c r="K59" s="54"/>
    </row>
    <row r="60" spans="2:11" ht="15.75">
      <c r="B60" s="40"/>
      <c r="C60" s="47" t="s">
        <v>233</v>
      </c>
      <c r="D60" s="47"/>
      <c r="E60" s="47"/>
      <c r="F60" s="47"/>
      <c r="G60" s="47"/>
      <c r="H60" s="41"/>
      <c r="I60" s="41"/>
      <c r="J60" s="41"/>
      <c r="K60" s="46"/>
    </row>
    <row r="61" spans="2:11" ht="15.75">
      <c r="B61" s="40"/>
      <c r="C61" s="41" t="s">
        <v>391</v>
      </c>
      <c r="D61" s="41"/>
      <c r="E61" s="41"/>
      <c r="F61" s="41"/>
      <c r="G61" s="41"/>
      <c r="H61" s="212"/>
      <c r="I61" s="212"/>
      <c r="J61" s="212"/>
      <c r="K61" s="46">
        <v>0</v>
      </c>
    </row>
    <row r="62" spans="2:11" ht="15.75">
      <c r="B62" s="40"/>
      <c r="C62" s="41"/>
      <c r="D62" s="41"/>
      <c r="E62" s="41"/>
      <c r="F62" s="41"/>
      <c r="G62" s="41"/>
      <c r="H62" s="57"/>
      <c r="I62" s="57"/>
      <c r="J62" s="57"/>
      <c r="K62" s="46"/>
    </row>
    <row r="63" spans="2:11" ht="16.5" thickBot="1">
      <c r="B63" s="40"/>
      <c r="C63" s="44" t="s">
        <v>236</v>
      </c>
      <c r="D63" s="44"/>
      <c r="E63" s="44"/>
      <c r="F63" s="44"/>
      <c r="G63" s="44"/>
      <c r="H63" s="41"/>
      <c r="I63" s="41"/>
      <c r="J63" s="41"/>
      <c r="K63" s="52">
        <f>SUM(K58-K61)</f>
        <v>0</v>
      </c>
    </row>
    <row r="64" spans="2:11" ht="17.25" thickBot="1" thickTop="1">
      <c r="B64" s="60"/>
      <c r="C64" s="61"/>
      <c r="D64" s="61"/>
      <c r="E64" s="61"/>
      <c r="F64" s="61"/>
      <c r="G64" s="61"/>
      <c r="H64" s="62"/>
      <c r="I64" s="62"/>
      <c r="J64" s="62"/>
      <c r="K64" s="63"/>
    </row>
    <row r="65" spans="2:11" ht="16.5" thickTop="1">
      <c r="B65" s="81"/>
      <c r="C65" s="88"/>
      <c r="D65" s="88"/>
      <c r="E65" s="88"/>
      <c r="F65" s="88"/>
      <c r="G65" s="88"/>
      <c r="H65" s="82"/>
      <c r="I65" s="82"/>
      <c r="J65" s="82"/>
      <c r="K65" s="64"/>
    </row>
    <row r="66" spans="2:11" ht="15.75">
      <c r="B66" s="40"/>
      <c r="C66" s="44"/>
      <c r="D66" s="44"/>
      <c r="E66" s="44"/>
      <c r="F66" s="44"/>
      <c r="G66" s="44"/>
      <c r="H66" s="41"/>
      <c r="I66" s="41"/>
      <c r="J66" s="41"/>
      <c r="K66" s="65"/>
    </row>
    <row r="67" spans="2:11" ht="15.75">
      <c r="B67" s="245" t="s">
        <v>427</v>
      </c>
      <c r="C67" s="213"/>
      <c r="D67" s="213"/>
      <c r="E67" s="68"/>
      <c r="F67" s="213" t="s">
        <v>242</v>
      </c>
      <c r="G67" s="213"/>
      <c r="H67" s="213"/>
      <c r="I67" s="71"/>
      <c r="J67" s="67" t="s">
        <v>243</v>
      </c>
      <c r="K67" s="72" t="s">
        <v>342</v>
      </c>
    </row>
    <row r="68" spans="2:11" ht="15.75">
      <c r="B68" s="40"/>
      <c r="C68" s="100" t="s">
        <v>244</v>
      </c>
      <c r="D68" s="100"/>
      <c r="E68" s="45"/>
      <c r="F68" s="219" t="s">
        <v>343</v>
      </c>
      <c r="G68" s="219"/>
      <c r="H68" s="219"/>
      <c r="I68" s="41"/>
      <c r="J68" s="211" t="s">
        <v>246</v>
      </c>
      <c r="K68" s="238"/>
    </row>
    <row r="69" spans="2:11" ht="15.75">
      <c r="B69" s="40"/>
      <c r="C69" s="41"/>
      <c r="D69" s="41"/>
      <c r="E69" s="45"/>
      <c r="F69" s="45"/>
      <c r="G69" s="45"/>
      <c r="H69" s="45"/>
      <c r="I69" s="41"/>
      <c r="J69" s="45"/>
      <c r="K69" s="73"/>
    </row>
    <row r="70" spans="2:11" ht="15.75">
      <c r="B70" s="245" t="s">
        <v>405</v>
      </c>
      <c r="C70" s="213"/>
      <c r="D70" s="213"/>
      <c r="E70" s="68"/>
      <c r="F70" s="213" t="s">
        <v>248</v>
      </c>
      <c r="G70" s="213"/>
      <c r="H70" s="213"/>
      <c r="I70" s="71"/>
      <c r="J70" s="67" t="s">
        <v>249</v>
      </c>
      <c r="K70" s="72" t="s">
        <v>344</v>
      </c>
    </row>
    <row r="71" spans="2:11" ht="15.75">
      <c r="B71" s="241" t="s">
        <v>250</v>
      </c>
      <c r="C71" s="219"/>
      <c r="D71" s="219"/>
      <c r="E71" s="45"/>
      <c r="F71" s="219" t="s">
        <v>252</v>
      </c>
      <c r="G71" s="219"/>
      <c r="H71" s="219"/>
      <c r="I71" s="41"/>
      <c r="J71" s="211" t="s">
        <v>252</v>
      </c>
      <c r="K71" s="238"/>
    </row>
    <row r="72" spans="2:11" ht="15.75">
      <c r="B72" s="40"/>
      <c r="C72" s="44"/>
      <c r="D72" s="44"/>
      <c r="E72" s="44"/>
      <c r="F72" s="44"/>
      <c r="G72" s="44"/>
      <c r="H72" s="41"/>
      <c r="I72" s="41"/>
      <c r="J72" s="41"/>
      <c r="K72" s="89"/>
    </row>
    <row r="73" spans="2:11" ht="16.5" thickBot="1">
      <c r="B73" s="90"/>
      <c r="C73" s="75"/>
      <c r="D73" s="75"/>
      <c r="E73" s="75"/>
      <c r="F73" s="75"/>
      <c r="G73" s="75"/>
      <c r="H73" s="91"/>
      <c r="I73" s="92"/>
      <c r="J73" s="91"/>
      <c r="K73" s="93"/>
    </row>
  </sheetData>
  <protectedRanges>
    <protectedRange sqref="F67 B67 J67" name="Rango1_2_1_2_1_1"/>
    <protectedRange sqref="F70 B70 J70" name="Rango1_2_1_1_1_1_1"/>
    <protectedRange sqref="J31:J33" name="Rango1_1_1_1_1"/>
    <protectedRange sqref="K67" name="Rango1_2_1_4_1_1_1"/>
    <protectedRange sqref="K70" name="Rango1_2_1_1_1_1_1_1_1_1_1"/>
  </protectedRanges>
  <mergeCells count="27">
    <mergeCell ref="B2:I2"/>
    <mergeCell ref="B4:I4"/>
    <mergeCell ref="F10:I10"/>
    <mergeCell ref="F12:I12"/>
    <mergeCell ref="F13:I13"/>
    <mergeCell ref="B24:K24"/>
    <mergeCell ref="B25:K25"/>
    <mergeCell ref="B26:K26"/>
    <mergeCell ref="H36:J36"/>
    <mergeCell ref="H39:J39"/>
    <mergeCell ref="H40:J40"/>
    <mergeCell ref="H45:J45"/>
    <mergeCell ref="H47:J47"/>
    <mergeCell ref="H50:J50"/>
    <mergeCell ref="H54:J54"/>
    <mergeCell ref="H57:J57"/>
    <mergeCell ref="H58:J58"/>
    <mergeCell ref="H61:J61"/>
    <mergeCell ref="B67:D67"/>
    <mergeCell ref="F67:H67"/>
    <mergeCell ref="F68:H68"/>
    <mergeCell ref="J68:K68"/>
    <mergeCell ref="B70:D70"/>
    <mergeCell ref="F70:H70"/>
    <mergeCell ref="B71:D71"/>
    <mergeCell ref="F71:H71"/>
    <mergeCell ref="J71:K7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AA76-3CFB-402E-B7DE-BDCEB11E7E2C}">
  <dimension ref="B2:K73"/>
  <sheetViews>
    <sheetView workbookViewId="0" topLeftCell="A1">
      <selection activeCell="K70" sqref="K7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19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48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49" t="s">
        <v>436</v>
      </c>
      <c r="C4" s="221"/>
      <c r="D4" s="221"/>
      <c r="E4" s="221"/>
      <c r="F4" s="221"/>
      <c r="G4" s="221"/>
      <c r="H4" s="221"/>
      <c r="I4" s="221"/>
    </row>
    <row r="7" spans="2:9" ht="15">
      <c r="B7" s="126" t="s">
        <v>2</v>
      </c>
      <c r="C7" s="126" t="s">
        <v>3</v>
      </c>
      <c r="D7" s="126" t="s">
        <v>4</v>
      </c>
      <c r="E7" s="126" t="s">
        <v>5</v>
      </c>
      <c r="G7" s="126" t="s">
        <v>6</v>
      </c>
      <c r="H7" s="126" t="s">
        <v>7</v>
      </c>
      <c r="I7" s="126" t="s">
        <v>8</v>
      </c>
    </row>
    <row r="8" spans="2:9" ht="15">
      <c r="B8" s="127">
        <v>45322</v>
      </c>
      <c r="C8" s="128">
        <v>0</v>
      </c>
      <c r="D8" s="128" t="s">
        <v>9</v>
      </c>
      <c r="E8" s="128"/>
      <c r="G8" s="129">
        <v>225540</v>
      </c>
      <c r="H8" s="129">
        <v>225540</v>
      </c>
      <c r="I8" s="129">
        <v>0</v>
      </c>
    </row>
    <row r="9" spans="2:9" ht="15">
      <c r="B9" s="130"/>
      <c r="C9" s="125"/>
      <c r="D9" s="125"/>
      <c r="E9" s="125"/>
      <c r="G9" s="131"/>
      <c r="H9" s="131"/>
      <c r="I9" s="131"/>
    </row>
    <row r="10" spans="7:8" ht="15">
      <c r="G10" s="94">
        <f>SUM(G9:G9)</f>
        <v>0</v>
      </c>
      <c r="H10" s="94">
        <f>SUM(H9:H9)</f>
        <v>0</v>
      </c>
    </row>
    <row r="11" spans="6:9" ht="15">
      <c r="F11" s="250" t="s">
        <v>437</v>
      </c>
      <c r="G11" s="221"/>
      <c r="H11" s="221"/>
      <c r="I11" s="221"/>
    </row>
    <row r="13" spans="6:9" ht="15">
      <c r="F13" s="250" t="s">
        <v>438</v>
      </c>
      <c r="G13" s="221"/>
      <c r="H13" s="221"/>
      <c r="I13" s="221"/>
    </row>
    <row r="14" spans="6:9" ht="15">
      <c r="F14" s="250" t="s">
        <v>439</v>
      </c>
      <c r="G14" s="221"/>
      <c r="H14" s="221"/>
      <c r="I14" s="221"/>
    </row>
    <row r="17" ht="15.75" thickBot="1"/>
    <row r="18" spans="2:11" ht="15.75">
      <c r="B18" s="6"/>
      <c r="C18" s="95"/>
      <c r="D18" s="8"/>
      <c r="E18" s="8"/>
      <c r="F18" s="8"/>
      <c r="G18" s="8"/>
      <c r="H18" s="8"/>
      <c r="I18" s="8"/>
      <c r="J18" s="8"/>
      <c r="K18" s="9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ht="15.75">
      <c r="B25" s="230" t="s">
        <v>215</v>
      </c>
      <c r="C25" s="217"/>
      <c r="D25" s="217"/>
      <c r="E25" s="217"/>
      <c r="F25" s="217"/>
      <c r="G25" s="217"/>
      <c r="H25" s="217"/>
      <c r="I25" s="217"/>
      <c r="J25" s="217"/>
      <c r="K25" s="231"/>
    </row>
    <row r="26" spans="2:11" ht="15">
      <c r="B26" s="232" t="s">
        <v>352</v>
      </c>
      <c r="C26" s="225"/>
      <c r="D26" s="225"/>
      <c r="E26" s="225"/>
      <c r="F26" s="225"/>
      <c r="G26" s="225"/>
      <c r="H26" s="225"/>
      <c r="I26" s="225"/>
      <c r="J26" s="225"/>
      <c r="K26" s="233"/>
    </row>
    <row r="27" spans="2:11" ht="15.75">
      <c r="B27" s="16"/>
      <c r="C27" s="17"/>
      <c r="D27" s="17"/>
      <c r="E27" s="234" t="s">
        <v>440</v>
      </c>
      <c r="F27" s="234"/>
      <c r="G27" s="234"/>
      <c r="H27" s="234"/>
      <c r="I27" s="234"/>
      <c r="J27" s="234"/>
      <c r="K27" s="18"/>
    </row>
    <row r="28" spans="2:11" ht="15.75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5.75">
      <c r="B29" s="10"/>
      <c r="C29" s="19" t="s">
        <v>218</v>
      </c>
      <c r="D29" s="19"/>
      <c r="E29" s="19"/>
      <c r="F29" s="19"/>
      <c r="G29" s="19"/>
      <c r="H29" s="19"/>
      <c r="I29" s="19"/>
      <c r="J29" s="19"/>
      <c r="K29" s="20"/>
    </row>
    <row r="30" spans="2:11" ht="15.75">
      <c r="B30" s="10"/>
      <c r="C30" s="21" t="s">
        <v>441</v>
      </c>
      <c r="D30" s="21"/>
      <c r="E30" s="22"/>
      <c r="F30" s="22"/>
      <c r="G30" s="22"/>
      <c r="H30" s="22"/>
      <c r="I30" s="21"/>
      <c r="J30" s="96" t="s">
        <v>355</v>
      </c>
      <c r="K30" s="23" t="s">
        <v>336</v>
      </c>
    </row>
    <row r="31" spans="2:11" ht="15.75">
      <c r="B31" s="10"/>
      <c r="C31" s="24" t="s">
        <v>222</v>
      </c>
      <c r="D31" s="25" t="s">
        <v>223</v>
      </c>
      <c r="E31" s="26"/>
      <c r="F31" s="78"/>
      <c r="G31" s="32"/>
      <c r="H31" s="79"/>
      <c r="I31" s="24"/>
      <c r="J31" s="27"/>
      <c r="K31" s="29"/>
    </row>
    <row r="32" spans="2:11" ht="15.75">
      <c r="B32" s="10"/>
      <c r="C32" s="24" t="s">
        <v>224</v>
      </c>
      <c r="D32" s="30"/>
      <c r="E32" s="31"/>
      <c r="F32" s="27"/>
      <c r="G32" s="32"/>
      <c r="H32" s="24" t="s">
        <v>336</v>
      </c>
      <c r="I32" s="24"/>
      <c r="J32" s="27"/>
      <c r="K32" s="29"/>
    </row>
    <row r="33" spans="2:11" ht="16.5" thickBot="1">
      <c r="B33" s="10"/>
      <c r="C33" s="24"/>
      <c r="D33" s="30"/>
      <c r="E33" s="31"/>
      <c r="F33" s="27"/>
      <c r="G33" s="28"/>
      <c r="H33" s="24"/>
      <c r="I33" s="24"/>
      <c r="J33" s="27"/>
      <c r="K33" s="29"/>
    </row>
    <row r="34" spans="2:11" ht="16.5" thickTop="1">
      <c r="B34" s="81"/>
      <c r="C34" s="82"/>
      <c r="D34" s="82"/>
      <c r="E34" s="82"/>
      <c r="F34" s="82"/>
      <c r="G34" s="82"/>
      <c r="H34" s="82"/>
      <c r="I34" s="82"/>
      <c r="J34" s="82"/>
      <c r="K34" s="83"/>
    </row>
    <row r="35" spans="2:11" ht="15.75">
      <c r="B35" s="40"/>
      <c r="C35" s="41"/>
      <c r="D35" s="41"/>
      <c r="E35" s="41"/>
      <c r="F35" s="41"/>
      <c r="G35" s="41"/>
      <c r="H35" s="41"/>
      <c r="I35" s="41"/>
      <c r="J35" s="41"/>
      <c r="K35" s="43" t="s">
        <v>226</v>
      </c>
    </row>
    <row r="36" spans="2:11" ht="15.75">
      <c r="B36" s="40"/>
      <c r="C36" s="44" t="s">
        <v>227</v>
      </c>
      <c r="D36" s="44"/>
      <c r="E36" s="44"/>
      <c r="F36" s="44"/>
      <c r="G36" s="44"/>
      <c r="H36" s="211"/>
      <c r="I36" s="211"/>
      <c r="J36" s="211"/>
      <c r="K36" s="46">
        <v>0</v>
      </c>
    </row>
    <row r="37" spans="2:11" ht="15.75">
      <c r="B37" s="40"/>
      <c r="C37" s="41"/>
      <c r="D37" s="41"/>
      <c r="E37" s="41"/>
      <c r="F37" s="41"/>
      <c r="G37" s="41"/>
      <c r="H37" s="41"/>
      <c r="I37" s="41"/>
      <c r="J37" s="41"/>
      <c r="K37" s="46"/>
    </row>
    <row r="38" spans="2:11" ht="15.75">
      <c r="B38" s="40"/>
      <c r="C38" s="47" t="s">
        <v>228</v>
      </c>
      <c r="D38" s="47"/>
      <c r="E38" s="47"/>
      <c r="F38" s="47"/>
      <c r="G38" s="47"/>
      <c r="H38" s="41"/>
      <c r="I38" s="41"/>
      <c r="J38" s="41"/>
      <c r="K38" s="46"/>
    </row>
    <row r="39" spans="2:11" ht="15.75">
      <c r="B39" s="40"/>
      <c r="C39" s="41" t="s">
        <v>356</v>
      </c>
      <c r="D39" s="41"/>
      <c r="E39" s="41"/>
      <c r="F39" s="41"/>
      <c r="G39" s="41"/>
      <c r="H39" s="214"/>
      <c r="I39" s="214"/>
      <c r="J39" s="214"/>
      <c r="K39" s="46"/>
    </row>
    <row r="40" spans="2:11" ht="15.75">
      <c r="B40" s="40"/>
      <c r="C40" s="41" t="s">
        <v>338</v>
      </c>
      <c r="D40" s="41"/>
      <c r="E40" s="41"/>
      <c r="F40" s="41"/>
      <c r="G40" s="41"/>
      <c r="H40" s="211"/>
      <c r="I40" s="211"/>
      <c r="J40" s="211"/>
      <c r="K40" s="46"/>
    </row>
    <row r="41" spans="2:11" ht="15.75">
      <c r="B41" s="40"/>
      <c r="C41" s="41"/>
      <c r="D41" s="41"/>
      <c r="E41" s="41"/>
      <c r="F41" s="41"/>
      <c r="G41" s="41"/>
      <c r="H41" s="45"/>
      <c r="I41" s="45"/>
      <c r="J41" s="45"/>
      <c r="K41" s="46"/>
    </row>
    <row r="42" spans="2:11" ht="15.75">
      <c r="B42" s="40"/>
      <c r="C42" s="44" t="s">
        <v>232</v>
      </c>
      <c r="D42" s="44"/>
      <c r="E42" s="44"/>
      <c r="F42" s="44"/>
      <c r="G42" s="44"/>
      <c r="H42" s="41"/>
      <c r="I42" s="41"/>
      <c r="J42" s="41"/>
      <c r="K42" s="84">
        <f>+K36+K39</f>
        <v>0</v>
      </c>
    </row>
    <row r="43" spans="2:11" ht="15.75">
      <c r="B43" s="40"/>
      <c r="C43" s="41"/>
      <c r="D43" s="41"/>
      <c r="E43" s="41"/>
      <c r="F43" s="41"/>
      <c r="G43" s="41"/>
      <c r="H43" s="41"/>
      <c r="I43" s="41"/>
      <c r="J43" s="41"/>
      <c r="K43" s="46"/>
    </row>
    <row r="44" spans="2:11" ht="15.75">
      <c r="B44" s="40"/>
      <c r="C44" s="47" t="s">
        <v>233</v>
      </c>
      <c r="D44" s="47"/>
      <c r="E44" s="47"/>
      <c r="F44" s="47"/>
      <c r="G44" s="47"/>
      <c r="H44" s="41"/>
      <c r="I44" s="41"/>
      <c r="J44" s="41"/>
      <c r="K44" s="46"/>
    </row>
    <row r="45" spans="2:11" ht="15.75">
      <c r="B45" s="40"/>
      <c r="C45" s="41" t="s">
        <v>357</v>
      </c>
      <c r="D45" s="41"/>
      <c r="E45" s="41"/>
      <c r="F45" s="41"/>
      <c r="G45" s="41"/>
      <c r="H45" s="211"/>
      <c r="I45" s="211"/>
      <c r="J45" s="211"/>
      <c r="K45" s="46">
        <v>0</v>
      </c>
    </row>
    <row r="46" spans="2:11" ht="15.75">
      <c r="B46" s="40"/>
      <c r="C46" s="41" t="s">
        <v>339</v>
      </c>
      <c r="D46" s="41"/>
      <c r="E46" s="41"/>
      <c r="F46" s="41"/>
      <c r="G46" s="41"/>
      <c r="H46" s="45"/>
      <c r="I46" s="45"/>
      <c r="J46" s="45"/>
      <c r="K46" s="46">
        <v>0</v>
      </c>
    </row>
    <row r="47" spans="2:11" ht="15.75">
      <c r="B47" s="40"/>
      <c r="C47" s="41" t="s">
        <v>235</v>
      </c>
      <c r="D47" s="41"/>
      <c r="E47" s="41"/>
      <c r="F47" s="41"/>
      <c r="G47" s="41"/>
      <c r="H47" s="211"/>
      <c r="I47" s="211"/>
      <c r="J47" s="211"/>
      <c r="K47" s="46"/>
    </row>
    <row r="48" spans="2:11" ht="15.75">
      <c r="B48" s="40"/>
      <c r="C48" s="41" t="s">
        <v>358</v>
      </c>
      <c r="D48" s="41"/>
      <c r="E48" s="41"/>
      <c r="F48" s="41"/>
      <c r="G48" s="41"/>
      <c r="H48" s="45"/>
      <c r="I48" s="45"/>
      <c r="J48" s="45"/>
      <c r="K48" s="46"/>
    </row>
    <row r="49" spans="2:11" ht="15.75">
      <c r="B49" s="40"/>
      <c r="C49" s="41"/>
      <c r="D49" s="41"/>
      <c r="E49" s="41"/>
      <c r="F49" s="41"/>
      <c r="G49" s="41"/>
      <c r="H49" s="45"/>
      <c r="I49" s="45"/>
      <c r="J49" s="45"/>
      <c r="K49" s="46"/>
    </row>
    <row r="50" spans="2:11" ht="16.5" thickBot="1">
      <c r="B50" s="40"/>
      <c r="C50" s="44" t="s">
        <v>236</v>
      </c>
      <c r="D50" s="44"/>
      <c r="E50" s="44"/>
      <c r="F50" s="44"/>
      <c r="G50" s="44"/>
      <c r="H50" s="211"/>
      <c r="I50" s="211"/>
      <c r="J50" s="211"/>
      <c r="K50" s="52">
        <f>+K42-K45-K48</f>
        <v>0</v>
      </c>
    </row>
    <row r="51" spans="2:11" ht="16.5" thickTop="1">
      <c r="B51" s="40"/>
      <c r="C51" s="85"/>
      <c r="D51" s="85"/>
      <c r="E51" s="85"/>
      <c r="F51" s="85"/>
      <c r="G51" s="85"/>
      <c r="H51" s="85"/>
      <c r="I51" s="85"/>
      <c r="J51" s="85"/>
      <c r="K51" s="86"/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2"/>
    </row>
    <row r="53" spans="2:11" ht="15.75">
      <c r="B53" s="40"/>
      <c r="C53" s="41"/>
      <c r="D53" s="41"/>
      <c r="E53" s="41"/>
      <c r="F53" s="41"/>
      <c r="G53" s="41"/>
      <c r="H53" s="41"/>
      <c r="I53" s="41"/>
      <c r="J53" s="41"/>
      <c r="K53" s="43" t="s">
        <v>237</v>
      </c>
    </row>
    <row r="54" spans="2:11" ht="15.75">
      <c r="B54" s="40"/>
      <c r="C54" s="44" t="s">
        <v>238</v>
      </c>
      <c r="D54" s="44"/>
      <c r="E54" s="44"/>
      <c r="F54" s="44"/>
      <c r="G54" s="44"/>
      <c r="H54" s="211"/>
      <c r="I54" s="211"/>
      <c r="J54" s="211"/>
      <c r="K54" s="46">
        <v>0</v>
      </c>
    </row>
    <row r="55" spans="2:11" ht="15.75">
      <c r="B55" s="40"/>
      <c r="C55" s="44"/>
      <c r="D55" s="44"/>
      <c r="E55" s="44"/>
      <c r="F55" s="44"/>
      <c r="G55" s="44"/>
      <c r="H55" s="45"/>
      <c r="I55" s="45"/>
      <c r="J55" s="45"/>
      <c r="K55" s="46">
        <v>0</v>
      </c>
    </row>
    <row r="56" spans="2:11" ht="15.75">
      <c r="B56" s="40"/>
      <c r="C56" s="47" t="s">
        <v>228</v>
      </c>
      <c r="D56" s="47"/>
      <c r="E56" s="47"/>
      <c r="F56" s="47"/>
      <c r="G56" s="47"/>
      <c r="H56" s="41"/>
      <c r="I56" s="41"/>
      <c r="J56" s="41"/>
      <c r="K56" s="54"/>
    </row>
    <row r="57" spans="2:11" ht="15.75">
      <c r="B57" s="40"/>
      <c r="C57" s="41" t="s">
        <v>359</v>
      </c>
      <c r="D57" s="41"/>
      <c r="E57" s="41"/>
      <c r="F57" s="41"/>
      <c r="G57" s="41"/>
      <c r="H57" s="211"/>
      <c r="I57" s="211"/>
      <c r="J57" s="211"/>
      <c r="K57" s="46">
        <v>0</v>
      </c>
    </row>
    <row r="58" spans="2:11" ht="15.75">
      <c r="B58" s="40"/>
      <c r="C58" s="44" t="s">
        <v>232</v>
      </c>
      <c r="D58" s="44"/>
      <c r="E58" s="44"/>
      <c r="F58" s="44"/>
      <c r="G58" s="44"/>
      <c r="H58" s="212"/>
      <c r="I58" s="212"/>
      <c r="J58" s="212"/>
      <c r="K58" s="87">
        <f>SUM(K54:K57)</f>
        <v>0</v>
      </c>
    </row>
    <row r="59" spans="2:11" ht="15.75">
      <c r="B59" s="40"/>
      <c r="C59" s="41"/>
      <c r="D59" s="41"/>
      <c r="E59" s="41"/>
      <c r="F59" s="41"/>
      <c r="G59" s="41"/>
      <c r="H59" s="41"/>
      <c r="I59" s="41"/>
      <c r="J59" s="41"/>
      <c r="K59" s="54"/>
    </row>
    <row r="60" spans="2:11" ht="15.75">
      <c r="B60" s="40"/>
      <c r="C60" s="47" t="s">
        <v>233</v>
      </c>
      <c r="D60" s="47"/>
      <c r="E60" s="47"/>
      <c r="F60" s="47"/>
      <c r="G60" s="47"/>
      <c r="H60" s="41"/>
      <c r="I60" s="41"/>
      <c r="J60" s="41"/>
      <c r="K60" s="46"/>
    </row>
    <row r="61" spans="2:11" ht="15.75">
      <c r="B61" s="40"/>
      <c r="C61" s="41" t="s">
        <v>360</v>
      </c>
      <c r="D61" s="41"/>
      <c r="E61" s="41"/>
      <c r="F61" s="41"/>
      <c r="G61" s="41"/>
      <c r="H61" s="212"/>
      <c r="I61" s="212"/>
      <c r="J61" s="212"/>
      <c r="K61" s="46">
        <v>0</v>
      </c>
    </row>
    <row r="62" spans="2:11" ht="15.75">
      <c r="B62" s="40"/>
      <c r="C62" s="41"/>
      <c r="D62" s="41"/>
      <c r="E62" s="41"/>
      <c r="F62" s="41"/>
      <c r="G62" s="41"/>
      <c r="H62" s="57"/>
      <c r="I62" s="57"/>
      <c r="J62" s="57"/>
      <c r="K62" s="46"/>
    </row>
    <row r="63" spans="2:11" ht="16.5" thickBot="1">
      <c r="B63" s="40"/>
      <c r="C63" s="44" t="s">
        <v>236</v>
      </c>
      <c r="D63" s="44"/>
      <c r="E63" s="44"/>
      <c r="F63" s="44"/>
      <c r="G63" s="44"/>
      <c r="H63" s="41"/>
      <c r="I63" s="41"/>
      <c r="J63" s="41"/>
      <c r="K63" s="52">
        <f>SUM(K58-K61)</f>
        <v>0</v>
      </c>
    </row>
    <row r="64" spans="2:11" ht="17.25" thickBot="1" thickTop="1">
      <c r="B64" s="60"/>
      <c r="C64" s="61"/>
      <c r="D64" s="61"/>
      <c r="E64" s="61"/>
      <c r="F64" s="61"/>
      <c r="G64" s="61"/>
      <c r="H64" s="62"/>
      <c r="I64" s="62"/>
      <c r="J64" s="62"/>
      <c r="K64" s="63"/>
    </row>
    <row r="65" spans="2:11" ht="16.5" thickTop="1">
      <c r="B65" s="81"/>
      <c r="C65" s="88"/>
      <c r="D65" s="88"/>
      <c r="E65" s="88"/>
      <c r="F65" s="88"/>
      <c r="G65" s="88"/>
      <c r="H65" s="82"/>
      <c r="I65" s="82"/>
      <c r="J65" s="82"/>
      <c r="K65" s="64"/>
    </row>
    <row r="66" spans="2:11" ht="15.75">
      <c r="B66" s="40"/>
      <c r="C66" s="44"/>
      <c r="D66" s="44"/>
      <c r="E66" s="44"/>
      <c r="F66" s="44"/>
      <c r="G66" s="44"/>
      <c r="H66" s="41"/>
      <c r="I66" s="41"/>
      <c r="J66" s="41"/>
      <c r="K66" s="65"/>
    </row>
    <row r="67" spans="2:11" ht="15.75">
      <c r="B67" s="245" t="s">
        <v>361</v>
      </c>
      <c r="C67" s="213"/>
      <c r="D67" s="213"/>
      <c r="E67" s="68"/>
      <c r="F67" s="213" t="s">
        <v>242</v>
      </c>
      <c r="G67" s="213"/>
      <c r="H67" s="213"/>
      <c r="I67" s="71"/>
      <c r="J67" s="67" t="s">
        <v>362</v>
      </c>
      <c r="K67" s="72" t="s">
        <v>342</v>
      </c>
    </row>
    <row r="68" spans="2:11" ht="15.75">
      <c r="B68" s="241" t="s">
        <v>244</v>
      </c>
      <c r="C68" s="219"/>
      <c r="D68" s="219"/>
      <c r="E68" s="45"/>
      <c r="F68" s="219" t="s">
        <v>343</v>
      </c>
      <c r="G68" s="219"/>
      <c r="H68" s="219"/>
      <c r="I68" s="41"/>
      <c r="J68" s="211" t="s">
        <v>246</v>
      </c>
      <c r="K68" s="238"/>
    </row>
    <row r="69" spans="2:11" ht="15.75">
      <c r="B69" s="40"/>
      <c r="C69" s="41"/>
      <c r="D69" s="41"/>
      <c r="E69" s="45"/>
      <c r="F69" s="45"/>
      <c r="G69" s="45"/>
      <c r="H69" s="45"/>
      <c r="I69" s="41"/>
      <c r="J69" s="45"/>
      <c r="K69" s="73"/>
    </row>
    <row r="70" spans="2:11" ht="15.75">
      <c r="B70" s="97"/>
      <c r="C70" s="69" t="s">
        <v>247</v>
      </c>
      <c r="D70" s="69"/>
      <c r="E70" s="68"/>
      <c r="F70" s="213" t="s">
        <v>248</v>
      </c>
      <c r="G70" s="213"/>
      <c r="H70" s="213"/>
      <c r="I70" s="71"/>
      <c r="J70" s="67" t="s">
        <v>363</v>
      </c>
      <c r="K70" s="72" t="s">
        <v>344</v>
      </c>
    </row>
    <row r="71" spans="2:11" ht="15.75">
      <c r="B71" s="241" t="s">
        <v>250</v>
      </c>
      <c r="C71" s="219"/>
      <c r="D71" s="219"/>
      <c r="E71" s="45"/>
      <c r="F71" s="219" t="s">
        <v>252</v>
      </c>
      <c r="G71" s="219"/>
      <c r="H71" s="219"/>
      <c r="I71" s="41"/>
      <c r="J71" s="211" t="s">
        <v>252</v>
      </c>
      <c r="K71" s="238"/>
    </row>
    <row r="72" spans="2:11" ht="15.75">
      <c r="B72" s="40"/>
      <c r="C72" s="44"/>
      <c r="D72" s="44"/>
      <c r="E72" s="44"/>
      <c r="F72" s="44"/>
      <c r="G72" s="44"/>
      <c r="H72" s="41"/>
      <c r="I72" s="41"/>
      <c r="J72" s="41"/>
      <c r="K72" s="89"/>
    </row>
    <row r="73" spans="2:11" ht="16.5" thickBot="1">
      <c r="B73" s="90"/>
      <c r="C73" s="75"/>
      <c r="D73" s="75"/>
      <c r="E73" s="75"/>
      <c r="F73" s="75"/>
      <c r="G73" s="75"/>
      <c r="H73" s="91"/>
      <c r="I73" s="92"/>
      <c r="J73" s="91"/>
      <c r="K73" s="93"/>
    </row>
  </sheetData>
  <protectedRanges>
    <protectedRange sqref="F67 J67" name="Rango1_2_1_3_1_1_1"/>
    <protectedRange sqref="F70 C70 J70" name="Rango1_2_1_1_1_1_1_1"/>
    <protectedRange sqref="J33" name="Rango1_1_2_1_1_1"/>
    <protectedRange sqref="B67" name="Rango1_2_1_2_1_1_1_1"/>
    <protectedRange sqref="J31:J32" name="Rango1_1_1_1_1"/>
    <protectedRange sqref="K67" name="Rango1_2_1_4_1_1_1"/>
    <protectedRange sqref="K70" name="Rango1_2_1_1_1_1_1_1_1_1_1_1"/>
  </protectedRanges>
  <mergeCells count="27">
    <mergeCell ref="B25:K25"/>
    <mergeCell ref="B2:I2"/>
    <mergeCell ref="B4:I4"/>
    <mergeCell ref="F11:I11"/>
    <mergeCell ref="F13:I13"/>
    <mergeCell ref="F14:I14"/>
    <mergeCell ref="H61:J61"/>
    <mergeCell ref="B26:K26"/>
    <mergeCell ref="E27:J27"/>
    <mergeCell ref="H36:J36"/>
    <mergeCell ref="H39:J39"/>
    <mergeCell ref="H40:J40"/>
    <mergeCell ref="H45:J45"/>
    <mergeCell ref="H47:J47"/>
    <mergeCell ref="H50:J50"/>
    <mergeCell ref="H54:J54"/>
    <mergeCell ref="H57:J57"/>
    <mergeCell ref="H58:J58"/>
    <mergeCell ref="B71:D71"/>
    <mergeCell ref="F71:H71"/>
    <mergeCell ref="J71:K71"/>
    <mergeCell ref="B67:D67"/>
    <mergeCell ref="F67:H67"/>
    <mergeCell ref="B68:D68"/>
    <mergeCell ref="F68:H68"/>
    <mergeCell ref="J68:K68"/>
    <mergeCell ref="F70:H7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045B2-D3E2-4E34-8966-96D7D6EA052C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A5B2-2B00-45DA-B599-CBF0E5FCFE99}">
  <dimension ref="B2:K457"/>
  <sheetViews>
    <sheetView workbookViewId="0" topLeftCell="A388">
      <selection activeCell="F454" sqref="F454:H454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4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20" t="s">
        <v>0</v>
      </c>
      <c r="C2" s="221"/>
      <c r="D2" s="221"/>
      <c r="E2" s="221"/>
      <c r="F2" s="221"/>
      <c r="G2" s="221"/>
      <c r="H2" s="221"/>
      <c r="I2" s="221"/>
    </row>
    <row r="3" ht="15" customHeight="1" hidden="1"/>
    <row r="4" spans="2:9" ht="16.5" customHeight="1">
      <c r="B4" s="222" t="s">
        <v>478</v>
      </c>
      <c r="C4" s="221"/>
      <c r="D4" s="221"/>
      <c r="E4" s="221"/>
      <c r="F4" s="221"/>
      <c r="G4" s="221"/>
      <c r="H4" s="221"/>
      <c r="I4" s="221"/>
    </row>
    <row r="5" ht="0.95" customHeight="1"/>
    <row r="6" ht="2.1" customHeight="1"/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5682094846.03</v>
      </c>
      <c r="H8" s="5">
        <v>5682094846.03</v>
      </c>
      <c r="I8" s="5">
        <v>0</v>
      </c>
    </row>
    <row r="9" spans="2:9" ht="63.75">
      <c r="B9" s="3">
        <v>45323</v>
      </c>
      <c r="C9" s="4">
        <v>80574</v>
      </c>
      <c r="D9" s="4" t="s">
        <v>10</v>
      </c>
      <c r="E9" s="4" t="s">
        <v>11</v>
      </c>
      <c r="G9" s="5">
        <v>0</v>
      </c>
      <c r="H9" s="5">
        <v>6395568.67</v>
      </c>
      <c r="I9" s="5">
        <v>-6395568.67</v>
      </c>
    </row>
    <row r="10" spans="2:9" ht="15">
      <c r="B10" s="3">
        <v>45323</v>
      </c>
      <c r="C10" s="4">
        <v>80711</v>
      </c>
      <c r="D10" s="4" t="s">
        <v>14</v>
      </c>
      <c r="E10" s="4" t="s">
        <v>479</v>
      </c>
      <c r="G10" s="5">
        <v>0</v>
      </c>
      <c r="H10" s="5">
        <v>118000</v>
      </c>
      <c r="I10" s="5">
        <v>-6513568.67</v>
      </c>
    </row>
    <row r="11" spans="2:9" ht="15">
      <c r="B11" s="3">
        <v>45323</v>
      </c>
      <c r="C11" s="4">
        <v>80716</v>
      </c>
      <c r="D11" s="4" t="s">
        <v>94</v>
      </c>
      <c r="E11" s="4" t="s">
        <v>480</v>
      </c>
      <c r="G11" s="5">
        <v>0</v>
      </c>
      <c r="H11" s="5">
        <v>8486.87</v>
      </c>
      <c r="I11" s="5">
        <v>-6522120.99</v>
      </c>
    </row>
    <row r="12" spans="2:9" ht="15">
      <c r="B12" s="3">
        <v>45323</v>
      </c>
      <c r="C12" s="4">
        <v>80716</v>
      </c>
      <c r="D12" s="4" t="s">
        <v>94</v>
      </c>
      <c r="E12" s="4" t="s">
        <v>480</v>
      </c>
      <c r="G12" s="5">
        <v>0</v>
      </c>
      <c r="H12" s="5">
        <v>65.45</v>
      </c>
      <c r="I12" s="5">
        <v>-6522120.99</v>
      </c>
    </row>
    <row r="13" spans="2:9" ht="76.5">
      <c r="B13" s="3">
        <v>45323</v>
      </c>
      <c r="C13" s="4">
        <v>81941</v>
      </c>
      <c r="D13" s="4" t="s">
        <v>94</v>
      </c>
      <c r="E13" s="4" t="s">
        <v>481</v>
      </c>
      <c r="G13" s="5">
        <v>7500</v>
      </c>
      <c r="H13" s="5">
        <v>0</v>
      </c>
      <c r="I13" s="5">
        <v>-6514620.99</v>
      </c>
    </row>
    <row r="14" spans="2:9" ht="51">
      <c r="B14" s="3">
        <v>45323</v>
      </c>
      <c r="C14" s="4">
        <v>81943</v>
      </c>
      <c r="D14" s="4" t="s">
        <v>94</v>
      </c>
      <c r="E14" s="4" t="s">
        <v>482</v>
      </c>
      <c r="G14" s="5">
        <v>130758</v>
      </c>
      <c r="H14" s="5">
        <v>0</v>
      </c>
      <c r="I14" s="5">
        <v>-6383862.99</v>
      </c>
    </row>
    <row r="15" spans="2:9" ht="63.75">
      <c r="B15" s="3">
        <v>45323</v>
      </c>
      <c r="C15" s="4">
        <v>81945</v>
      </c>
      <c r="D15" s="4" t="s">
        <v>94</v>
      </c>
      <c r="E15" s="4" t="s">
        <v>483</v>
      </c>
      <c r="G15" s="5">
        <v>124532.28</v>
      </c>
      <c r="H15" s="5">
        <v>0</v>
      </c>
      <c r="I15" s="5">
        <v>-6259330.71</v>
      </c>
    </row>
    <row r="16" spans="2:9" ht="15">
      <c r="B16" s="3">
        <v>45324</v>
      </c>
      <c r="C16" s="4">
        <v>80717</v>
      </c>
      <c r="D16" s="4" t="s">
        <v>94</v>
      </c>
      <c r="E16" s="4" t="s">
        <v>484</v>
      </c>
      <c r="G16" s="5">
        <v>0</v>
      </c>
      <c r="H16" s="5">
        <v>94045</v>
      </c>
      <c r="I16" s="5">
        <v>-6353375.71</v>
      </c>
    </row>
    <row r="17" spans="2:9" ht="15">
      <c r="B17" s="3">
        <v>45324</v>
      </c>
      <c r="C17" s="4">
        <v>80719</v>
      </c>
      <c r="D17" s="4" t="s">
        <v>14</v>
      </c>
      <c r="E17" s="4" t="s">
        <v>485</v>
      </c>
      <c r="G17" s="5">
        <v>0</v>
      </c>
      <c r="H17" s="5">
        <v>1773182.85</v>
      </c>
      <c r="I17" s="5">
        <v>-8219883.97</v>
      </c>
    </row>
    <row r="18" spans="2:9" ht="15">
      <c r="B18" s="3">
        <v>45324</v>
      </c>
      <c r="C18" s="4">
        <v>80719</v>
      </c>
      <c r="D18" s="4" t="s">
        <v>14</v>
      </c>
      <c r="E18" s="4" t="s">
        <v>485</v>
      </c>
      <c r="G18" s="5">
        <v>0</v>
      </c>
      <c r="H18" s="5">
        <v>93325.41</v>
      </c>
      <c r="I18" s="5">
        <v>-8219883.97</v>
      </c>
    </row>
    <row r="19" spans="2:9" ht="15">
      <c r="B19" s="3">
        <v>45324</v>
      </c>
      <c r="C19" s="4">
        <v>80722</v>
      </c>
      <c r="D19" s="4" t="s">
        <v>14</v>
      </c>
      <c r="E19" s="4" t="s">
        <v>486</v>
      </c>
      <c r="G19" s="5">
        <v>0</v>
      </c>
      <c r="H19" s="5">
        <v>239400</v>
      </c>
      <c r="I19" s="5">
        <v>-8471883.97</v>
      </c>
    </row>
    <row r="20" spans="2:9" ht="15">
      <c r="B20" s="3">
        <v>45324</v>
      </c>
      <c r="C20" s="4">
        <v>80722</v>
      </c>
      <c r="D20" s="4" t="s">
        <v>14</v>
      </c>
      <c r="E20" s="4" t="s">
        <v>486</v>
      </c>
      <c r="G20" s="5">
        <v>0</v>
      </c>
      <c r="H20" s="5">
        <v>12600</v>
      </c>
      <c r="I20" s="5">
        <v>-8471883.97</v>
      </c>
    </row>
    <row r="21" spans="2:9" ht="15">
      <c r="B21" s="3">
        <v>45324</v>
      </c>
      <c r="C21" s="4">
        <v>80725</v>
      </c>
      <c r="D21" s="4" t="s">
        <v>14</v>
      </c>
      <c r="E21" s="4" t="s">
        <v>487</v>
      </c>
      <c r="G21" s="5">
        <v>0</v>
      </c>
      <c r="H21" s="5">
        <v>242250</v>
      </c>
      <c r="I21" s="5">
        <v>-8726883.97</v>
      </c>
    </row>
    <row r="22" spans="2:9" ht="15">
      <c r="B22" s="3">
        <v>45324</v>
      </c>
      <c r="C22" s="4">
        <v>80725</v>
      </c>
      <c r="D22" s="4" t="s">
        <v>14</v>
      </c>
      <c r="E22" s="4" t="s">
        <v>487</v>
      </c>
      <c r="G22" s="5">
        <v>0</v>
      </c>
      <c r="H22" s="5">
        <v>12750</v>
      </c>
      <c r="I22" s="5">
        <v>-8726883.97</v>
      </c>
    </row>
    <row r="23" spans="2:9" ht="15">
      <c r="B23" s="3">
        <v>45324</v>
      </c>
      <c r="C23" s="4">
        <v>80727</v>
      </c>
      <c r="D23" s="4" t="s">
        <v>14</v>
      </c>
      <c r="E23" s="4" t="s">
        <v>488</v>
      </c>
      <c r="G23" s="5">
        <v>0</v>
      </c>
      <c r="H23" s="5">
        <v>611104</v>
      </c>
      <c r="I23" s="5">
        <v>-9365027.97</v>
      </c>
    </row>
    <row r="24" spans="2:9" ht="15">
      <c r="B24" s="3">
        <v>45324</v>
      </c>
      <c r="C24" s="4">
        <v>80727</v>
      </c>
      <c r="D24" s="4" t="s">
        <v>14</v>
      </c>
      <c r="E24" s="4" t="s">
        <v>488</v>
      </c>
      <c r="G24" s="5">
        <v>0</v>
      </c>
      <c r="H24" s="5">
        <v>27040</v>
      </c>
      <c r="I24" s="5">
        <v>-9365027.97</v>
      </c>
    </row>
    <row r="25" spans="2:9" ht="15">
      <c r="B25" s="3">
        <v>45324</v>
      </c>
      <c r="C25" s="4">
        <v>80728</v>
      </c>
      <c r="D25" s="4" t="s">
        <v>14</v>
      </c>
      <c r="E25" s="4" t="s">
        <v>489</v>
      </c>
      <c r="G25" s="5">
        <v>0</v>
      </c>
      <c r="H25" s="5">
        <v>66500</v>
      </c>
      <c r="I25" s="5">
        <v>-9435027.97</v>
      </c>
    </row>
    <row r="26" spans="2:9" ht="15">
      <c r="B26" s="3">
        <v>45324</v>
      </c>
      <c r="C26" s="4">
        <v>80728</v>
      </c>
      <c r="D26" s="4" t="s">
        <v>14</v>
      </c>
      <c r="E26" s="4" t="s">
        <v>489</v>
      </c>
      <c r="G26" s="5">
        <v>0</v>
      </c>
      <c r="H26" s="5">
        <v>3500</v>
      </c>
      <c r="I26" s="5">
        <v>-9435027.97</v>
      </c>
    </row>
    <row r="27" spans="2:9" ht="15">
      <c r="B27" s="3">
        <v>45324</v>
      </c>
      <c r="C27" s="4">
        <v>80729</v>
      </c>
      <c r="D27" s="4" t="s">
        <v>14</v>
      </c>
      <c r="E27" s="4" t="s">
        <v>490</v>
      </c>
      <c r="G27" s="5">
        <v>0</v>
      </c>
      <c r="H27" s="5">
        <v>508500</v>
      </c>
      <c r="I27" s="5">
        <v>-9966027.97</v>
      </c>
    </row>
    <row r="28" spans="2:9" ht="15">
      <c r="B28" s="3">
        <v>45324</v>
      </c>
      <c r="C28" s="4">
        <v>80729</v>
      </c>
      <c r="D28" s="4" t="s">
        <v>14</v>
      </c>
      <c r="E28" s="4" t="s">
        <v>490</v>
      </c>
      <c r="G28" s="5">
        <v>0</v>
      </c>
      <c r="H28" s="5">
        <v>22500</v>
      </c>
      <c r="I28" s="5">
        <v>-9966027.97</v>
      </c>
    </row>
    <row r="29" spans="2:9" ht="15">
      <c r="B29" s="3">
        <v>45324</v>
      </c>
      <c r="C29" s="4">
        <v>80730</v>
      </c>
      <c r="D29" s="4" t="s">
        <v>14</v>
      </c>
      <c r="E29" s="4" t="s">
        <v>491</v>
      </c>
      <c r="G29" s="5">
        <v>0</v>
      </c>
      <c r="H29" s="5">
        <v>135600</v>
      </c>
      <c r="I29" s="5">
        <v>-10107627.97</v>
      </c>
    </row>
    <row r="30" spans="2:9" ht="15">
      <c r="B30" s="3">
        <v>45324</v>
      </c>
      <c r="C30" s="4">
        <v>80730</v>
      </c>
      <c r="D30" s="4" t="s">
        <v>14</v>
      </c>
      <c r="E30" s="4" t="s">
        <v>491</v>
      </c>
      <c r="G30" s="5">
        <v>0</v>
      </c>
      <c r="H30" s="5">
        <v>6000</v>
      </c>
      <c r="I30" s="5">
        <v>-10107627.97</v>
      </c>
    </row>
    <row r="31" spans="2:9" ht="38.25">
      <c r="B31" s="3">
        <v>45324</v>
      </c>
      <c r="C31" s="4">
        <v>80800</v>
      </c>
      <c r="D31" s="4" t="s">
        <v>255</v>
      </c>
      <c r="E31" s="4" t="s">
        <v>492</v>
      </c>
      <c r="G31" s="5">
        <v>942347.67</v>
      </c>
      <c r="H31" s="5">
        <v>0</v>
      </c>
      <c r="I31" s="5">
        <v>-9165280.3</v>
      </c>
    </row>
    <row r="32" spans="2:9" ht="15">
      <c r="B32" s="3">
        <v>45327</v>
      </c>
      <c r="C32" s="4">
        <v>80785</v>
      </c>
      <c r="D32" s="4" t="s">
        <v>14</v>
      </c>
      <c r="E32" s="4" t="s">
        <v>493</v>
      </c>
      <c r="G32" s="5">
        <v>0</v>
      </c>
      <c r="H32" s="5">
        <v>342000</v>
      </c>
      <c r="I32" s="5">
        <v>-9525280.3</v>
      </c>
    </row>
    <row r="33" spans="2:9" ht="15">
      <c r="B33" s="3">
        <v>45327</v>
      </c>
      <c r="C33" s="4">
        <v>80785</v>
      </c>
      <c r="D33" s="4" t="s">
        <v>14</v>
      </c>
      <c r="E33" s="4" t="s">
        <v>493</v>
      </c>
      <c r="G33" s="5">
        <v>0</v>
      </c>
      <c r="H33" s="5">
        <v>18000</v>
      </c>
      <c r="I33" s="5">
        <v>-9525280.3</v>
      </c>
    </row>
    <row r="34" spans="2:9" ht="15">
      <c r="B34" s="3">
        <v>45327</v>
      </c>
      <c r="C34" s="4">
        <v>80786</v>
      </c>
      <c r="D34" s="4" t="s">
        <v>14</v>
      </c>
      <c r="E34" s="4" t="s">
        <v>494</v>
      </c>
      <c r="G34" s="5">
        <v>0</v>
      </c>
      <c r="H34" s="5">
        <v>254319.35</v>
      </c>
      <c r="I34" s="5">
        <v>-9790852.7</v>
      </c>
    </row>
    <row r="35" spans="2:9" ht="15">
      <c r="B35" s="3">
        <v>45327</v>
      </c>
      <c r="C35" s="4">
        <v>80786</v>
      </c>
      <c r="D35" s="4" t="s">
        <v>14</v>
      </c>
      <c r="E35" s="4" t="s">
        <v>494</v>
      </c>
      <c r="G35" s="5">
        <v>0</v>
      </c>
      <c r="H35" s="5">
        <v>11253.05</v>
      </c>
      <c r="I35" s="5">
        <v>-9790852.7</v>
      </c>
    </row>
    <row r="36" spans="2:9" ht="15">
      <c r="B36" s="3">
        <v>45327</v>
      </c>
      <c r="C36" s="4">
        <v>80787</v>
      </c>
      <c r="D36" s="4" t="s">
        <v>14</v>
      </c>
      <c r="E36" s="4" t="s">
        <v>495</v>
      </c>
      <c r="G36" s="5">
        <v>0</v>
      </c>
      <c r="H36" s="5">
        <v>18180683.74</v>
      </c>
      <c r="I36" s="5">
        <v>-27971536.44</v>
      </c>
    </row>
    <row r="37" spans="2:9" ht="15">
      <c r="B37" s="3">
        <v>45327</v>
      </c>
      <c r="C37" s="4">
        <v>80788</v>
      </c>
      <c r="D37" s="4" t="s">
        <v>14</v>
      </c>
      <c r="E37" s="4" t="s">
        <v>496</v>
      </c>
      <c r="G37" s="5">
        <v>0</v>
      </c>
      <c r="H37" s="5">
        <v>543066.82</v>
      </c>
      <c r="I37" s="5">
        <v>-28514603.26</v>
      </c>
    </row>
    <row r="38" spans="2:9" ht="15">
      <c r="B38" s="3">
        <v>45327</v>
      </c>
      <c r="C38" s="4">
        <v>80789</v>
      </c>
      <c r="D38" s="4" t="s">
        <v>14</v>
      </c>
      <c r="E38" s="4" t="s">
        <v>497</v>
      </c>
      <c r="G38" s="5">
        <v>0</v>
      </c>
      <c r="H38" s="5">
        <v>11200</v>
      </c>
      <c r="I38" s="5">
        <v>-28561803.26</v>
      </c>
    </row>
    <row r="39" spans="2:9" ht="15">
      <c r="B39" s="3">
        <v>45327</v>
      </c>
      <c r="C39" s="4">
        <v>80789</v>
      </c>
      <c r="D39" s="4" t="s">
        <v>14</v>
      </c>
      <c r="E39" s="4" t="s">
        <v>497</v>
      </c>
      <c r="G39" s="5">
        <v>0</v>
      </c>
      <c r="H39" s="5">
        <v>36000</v>
      </c>
      <c r="I39" s="5">
        <v>-28561803.26</v>
      </c>
    </row>
    <row r="40" spans="2:9" ht="15">
      <c r="B40" s="3">
        <v>45327</v>
      </c>
      <c r="C40" s="4">
        <v>80790</v>
      </c>
      <c r="D40" s="4" t="s">
        <v>94</v>
      </c>
      <c r="E40" s="4" t="s">
        <v>498</v>
      </c>
      <c r="G40" s="5">
        <v>0</v>
      </c>
      <c r="H40" s="5">
        <v>146315</v>
      </c>
      <c r="I40" s="5">
        <v>-28708118.26</v>
      </c>
    </row>
    <row r="41" spans="2:9" ht="38.25">
      <c r="B41" s="3">
        <v>45327</v>
      </c>
      <c r="C41" s="4">
        <v>80801</v>
      </c>
      <c r="D41" s="4" t="s">
        <v>255</v>
      </c>
      <c r="E41" s="4" t="s">
        <v>499</v>
      </c>
      <c r="G41" s="5">
        <v>313021.05</v>
      </c>
      <c r="H41" s="5">
        <v>0</v>
      </c>
      <c r="I41" s="5">
        <v>-28395097.21</v>
      </c>
    </row>
    <row r="42" spans="2:9" ht="38.25">
      <c r="B42" s="3">
        <v>45327</v>
      </c>
      <c r="C42" s="4">
        <v>80803</v>
      </c>
      <c r="D42" s="4" t="s">
        <v>255</v>
      </c>
      <c r="E42" s="4" t="s">
        <v>500</v>
      </c>
      <c r="G42" s="5">
        <v>184500</v>
      </c>
      <c r="H42" s="5">
        <v>0</v>
      </c>
      <c r="I42" s="5">
        <v>-28210597.21</v>
      </c>
    </row>
    <row r="43" spans="2:9" ht="51">
      <c r="B43" s="3">
        <v>45327</v>
      </c>
      <c r="C43" s="4">
        <v>82155</v>
      </c>
      <c r="D43" s="4" t="s">
        <v>501</v>
      </c>
      <c r="E43" s="4" t="s">
        <v>502</v>
      </c>
      <c r="G43" s="5">
        <v>118000</v>
      </c>
      <c r="H43" s="5">
        <v>0</v>
      </c>
      <c r="I43" s="5">
        <v>-28092597.21</v>
      </c>
    </row>
    <row r="44" spans="2:9" ht="15">
      <c r="B44" s="3">
        <v>45327</v>
      </c>
      <c r="C44" s="4">
        <v>82158</v>
      </c>
      <c r="D44" s="4" t="s">
        <v>94</v>
      </c>
      <c r="E44" s="4" t="s">
        <v>503</v>
      </c>
      <c r="G44" s="5">
        <v>0</v>
      </c>
      <c r="H44" s="5">
        <v>113000</v>
      </c>
      <c r="I44" s="5">
        <v>-28210597.21</v>
      </c>
    </row>
    <row r="45" spans="2:9" ht="15">
      <c r="B45" s="3">
        <v>45327</v>
      </c>
      <c r="C45" s="4">
        <v>82158</v>
      </c>
      <c r="D45" s="4" t="s">
        <v>94</v>
      </c>
      <c r="E45" s="4" t="s">
        <v>503</v>
      </c>
      <c r="G45" s="5">
        <v>0</v>
      </c>
      <c r="H45" s="5">
        <v>5000</v>
      </c>
      <c r="I45" s="5">
        <v>-28210597.21</v>
      </c>
    </row>
    <row r="46" spans="2:9" ht="15">
      <c r="B46" s="3">
        <v>45327</v>
      </c>
      <c r="C46" s="4">
        <v>82163</v>
      </c>
      <c r="D46" s="4" t="s">
        <v>94</v>
      </c>
      <c r="E46" s="4" t="s">
        <v>504</v>
      </c>
      <c r="G46" s="5">
        <v>0</v>
      </c>
      <c r="H46" s="5">
        <v>40680</v>
      </c>
      <c r="I46" s="5">
        <v>-28251277.21</v>
      </c>
    </row>
    <row r="47" spans="2:9" ht="15">
      <c r="B47" s="3">
        <v>45328</v>
      </c>
      <c r="C47" s="4">
        <v>80791</v>
      </c>
      <c r="D47" s="4" t="s">
        <v>14</v>
      </c>
      <c r="E47" s="4" t="s">
        <v>505</v>
      </c>
      <c r="G47" s="5">
        <v>0</v>
      </c>
      <c r="H47" s="5">
        <v>554260.63</v>
      </c>
      <c r="I47" s="5">
        <v>-28805537.84</v>
      </c>
    </row>
    <row r="48" spans="2:9" ht="15">
      <c r="B48" s="3">
        <v>45328</v>
      </c>
      <c r="C48" s="4">
        <v>80792</v>
      </c>
      <c r="D48" s="4" t="s">
        <v>94</v>
      </c>
      <c r="E48" s="4" t="s">
        <v>506</v>
      </c>
      <c r="G48" s="5">
        <v>0</v>
      </c>
      <c r="H48" s="5">
        <v>316980</v>
      </c>
      <c r="I48" s="5">
        <v>-29122517.84</v>
      </c>
    </row>
    <row r="49" spans="2:9" ht="15">
      <c r="B49" s="3">
        <v>45328</v>
      </c>
      <c r="C49" s="4">
        <v>80793</v>
      </c>
      <c r="D49" s="4" t="s">
        <v>94</v>
      </c>
      <c r="E49" s="4" t="s">
        <v>507</v>
      </c>
      <c r="G49" s="5">
        <v>0</v>
      </c>
      <c r="H49" s="5">
        <v>94829</v>
      </c>
      <c r="I49" s="5">
        <v>-29217346.84</v>
      </c>
    </row>
    <row r="50" spans="2:9" ht="15">
      <c r="B50" s="3">
        <v>45328</v>
      </c>
      <c r="C50" s="4">
        <v>80794</v>
      </c>
      <c r="D50" s="4" t="s">
        <v>94</v>
      </c>
      <c r="E50" s="4" t="s">
        <v>508</v>
      </c>
      <c r="G50" s="5">
        <v>0</v>
      </c>
      <c r="H50" s="5">
        <v>457666.2</v>
      </c>
      <c r="I50" s="5">
        <v>-29675013.04</v>
      </c>
    </row>
    <row r="51" spans="2:9" ht="38.25">
      <c r="B51" s="3">
        <v>45328</v>
      </c>
      <c r="C51" s="4">
        <v>80804</v>
      </c>
      <c r="D51" s="4" t="s">
        <v>255</v>
      </c>
      <c r="E51" s="4" t="s">
        <v>509</v>
      </c>
      <c r="G51" s="5">
        <v>4718430.72</v>
      </c>
      <c r="H51" s="5">
        <v>0</v>
      </c>
      <c r="I51" s="5">
        <v>-24956582.32</v>
      </c>
    </row>
    <row r="52" spans="2:9" ht="15">
      <c r="B52" s="3">
        <v>45328</v>
      </c>
      <c r="C52" s="4">
        <v>81119</v>
      </c>
      <c r="D52" s="4" t="s">
        <v>94</v>
      </c>
      <c r="E52" s="4" t="s">
        <v>510</v>
      </c>
      <c r="G52" s="5">
        <v>0</v>
      </c>
      <c r="H52" s="5">
        <v>55109.1</v>
      </c>
      <c r="I52" s="5">
        <v>-25029127.88</v>
      </c>
    </row>
    <row r="53" spans="2:9" ht="15">
      <c r="B53" s="3">
        <v>45328</v>
      </c>
      <c r="C53" s="4">
        <v>81119</v>
      </c>
      <c r="D53" s="4" t="s">
        <v>94</v>
      </c>
      <c r="E53" s="4" t="s">
        <v>510</v>
      </c>
      <c r="G53" s="5">
        <v>0</v>
      </c>
      <c r="H53" s="5">
        <v>17436.46</v>
      </c>
      <c r="I53" s="5">
        <v>-25029127.88</v>
      </c>
    </row>
    <row r="54" spans="2:9" ht="38.25">
      <c r="B54" s="3">
        <v>45329</v>
      </c>
      <c r="C54" s="4">
        <v>80806</v>
      </c>
      <c r="D54" s="4" t="s">
        <v>255</v>
      </c>
      <c r="E54" s="4" t="s">
        <v>511</v>
      </c>
      <c r="G54" s="5">
        <v>805366.47</v>
      </c>
      <c r="H54" s="5">
        <v>0</v>
      </c>
      <c r="I54" s="5">
        <v>-24223761.41</v>
      </c>
    </row>
    <row r="55" spans="2:9" ht="15">
      <c r="B55" s="3">
        <v>45329</v>
      </c>
      <c r="C55" s="4">
        <v>81122</v>
      </c>
      <c r="D55" s="4" t="s">
        <v>94</v>
      </c>
      <c r="E55" s="4" t="s">
        <v>512</v>
      </c>
      <c r="G55" s="5">
        <v>0</v>
      </c>
      <c r="H55" s="5">
        <v>5067.74</v>
      </c>
      <c r="I55" s="5">
        <v>-24228829.15</v>
      </c>
    </row>
    <row r="56" spans="2:9" ht="15">
      <c r="B56" s="3">
        <v>45329</v>
      </c>
      <c r="C56" s="4">
        <v>81129</v>
      </c>
      <c r="D56" s="4" t="s">
        <v>14</v>
      </c>
      <c r="E56" s="4" t="s">
        <v>513</v>
      </c>
      <c r="G56" s="5">
        <v>0</v>
      </c>
      <c r="H56" s="5">
        <v>1057762.74</v>
      </c>
      <c r="I56" s="5">
        <v>-25388829.15</v>
      </c>
    </row>
    <row r="57" spans="2:9" ht="15">
      <c r="B57" s="3">
        <v>45329</v>
      </c>
      <c r="C57" s="4">
        <v>81129</v>
      </c>
      <c r="D57" s="4" t="s">
        <v>14</v>
      </c>
      <c r="E57" s="4" t="s">
        <v>513</v>
      </c>
      <c r="G57" s="5">
        <v>0</v>
      </c>
      <c r="H57" s="5">
        <v>102237.26</v>
      </c>
      <c r="I57" s="5">
        <v>-25388829.15</v>
      </c>
    </row>
    <row r="58" spans="2:9" ht="15">
      <c r="B58" s="3">
        <v>45330</v>
      </c>
      <c r="C58" s="4">
        <v>81220</v>
      </c>
      <c r="D58" s="4" t="s">
        <v>94</v>
      </c>
      <c r="E58" s="4" t="s">
        <v>514</v>
      </c>
      <c r="G58" s="5">
        <v>0</v>
      </c>
      <c r="H58" s="5">
        <v>133300</v>
      </c>
      <c r="I58" s="5">
        <v>-25522129.15</v>
      </c>
    </row>
    <row r="59" spans="2:9" ht="15">
      <c r="B59" s="3">
        <v>45330</v>
      </c>
      <c r="C59" s="4">
        <v>81221</v>
      </c>
      <c r="D59" s="4" t="s">
        <v>94</v>
      </c>
      <c r="E59" s="4" t="s">
        <v>515</v>
      </c>
      <c r="G59" s="5">
        <v>0</v>
      </c>
      <c r="H59" s="5">
        <v>53972.5</v>
      </c>
      <c r="I59" s="5">
        <v>-25576101.65</v>
      </c>
    </row>
    <row r="60" spans="2:9" ht="15">
      <c r="B60" s="3">
        <v>45330</v>
      </c>
      <c r="C60" s="4">
        <v>81222</v>
      </c>
      <c r="D60" s="4" t="s">
        <v>94</v>
      </c>
      <c r="E60" s="4" t="s">
        <v>516</v>
      </c>
      <c r="G60" s="5">
        <v>0</v>
      </c>
      <c r="H60" s="5">
        <v>166980</v>
      </c>
      <c r="I60" s="5">
        <v>-25743081.65</v>
      </c>
    </row>
    <row r="61" spans="2:9" ht="15">
      <c r="B61" s="3">
        <v>45330</v>
      </c>
      <c r="C61" s="4">
        <v>81223</v>
      </c>
      <c r="D61" s="4" t="s">
        <v>94</v>
      </c>
      <c r="E61" s="4" t="s">
        <v>517</v>
      </c>
      <c r="G61" s="5">
        <v>0</v>
      </c>
      <c r="H61" s="5">
        <v>299450</v>
      </c>
      <c r="I61" s="5">
        <v>-26042531.65</v>
      </c>
    </row>
    <row r="62" spans="2:9" ht="15">
      <c r="B62" s="3">
        <v>45330</v>
      </c>
      <c r="C62" s="4">
        <v>81226</v>
      </c>
      <c r="D62" s="4" t="s">
        <v>14</v>
      </c>
      <c r="E62" s="4" t="s">
        <v>518</v>
      </c>
      <c r="G62" s="5">
        <v>0</v>
      </c>
      <c r="H62" s="5">
        <v>79100</v>
      </c>
      <c r="I62" s="5">
        <v>-26125131.65</v>
      </c>
    </row>
    <row r="63" spans="2:9" ht="15">
      <c r="B63" s="3">
        <v>45330</v>
      </c>
      <c r="C63" s="4">
        <v>81226</v>
      </c>
      <c r="D63" s="4" t="s">
        <v>14</v>
      </c>
      <c r="E63" s="4" t="s">
        <v>518</v>
      </c>
      <c r="G63" s="5">
        <v>0</v>
      </c>
      <c r="H63" s="5">
        <v>3500</v>
      </c>
      <c r="I63" s="5">
        <v>-26125131.65</v>
      </c>
    </row>
    <row r="64" spans="2:9" ht="15">
      <c r="B64" s="3">
        <v>45330</v>
      </c>
      <c r="C64" s="4">
        <v>81231</v>
      </c>
      <c r="D64" s="4" t="s">
        <v>14</v>
      </c>
      <c r="E64" s="4" t="s">
        <v>519</v>
      </c>
      <c r="G64" s="5">
        <v>0</v>
      </c>
      <c r="H64" s="5">
        <v>9007396.61</v>
      </c>
      <c r="I64" s="5">
        <v>-36003131.65</v>
      </c>
    </row>
    <row r="65" spans="2:9" ht="15">
      <c r="B65" s="3">
        <v>45330</v>
      </c>
      <c r="C65" s="4">
        <v>81231</v>
      </c>
      <c r="D65" s="4" t="s">
        <v>14</v>
      </c>
      <c r="E65" s="4" t="s">
        <v>519</v>
      </c>
      <c r="G65" s="5">
        <v>0</v>
      </c>
      <c r="H65" s="5">
        <v>870603.39</v>
      </c>
      <c r="I65" s="5">
        <v>-36003131.65</v>
      </c>
    </row>
    <row r="66" spans="2:9" ht="15">
      <c r="B66" s="3">
        <v>45330</v>
      </c>
      <c r="C66" s="4">
        <v>81233</v>
      </c>
      <c r="D66" s="4" t="s">
        <v>14</v>
      </c>
      <c r="E66" s="4" t="s">
        <v>520</v>
      </c>
      <c r="G66" s="5">
        <v>0</v>
      </c>
      <c r="H66" s="5">
        <v>45000</v>
      </c>
      <c r="I66" s="5">
        <v>-36062131.65</v>
      </c>
    </row>
    <row r="67" spans="2:9" ht="15">
      <c r="B67" s="3">
        <v>45330</v>
      </c>
      <c r="C67" s="4">
        <v>81233</v>
      </c>
      <c r="D67" s="4" t="s">
        <v>14</v>
      </c>
      <c r="E67" s="4" t="s">
        <v>520</v>
      </c>
      <c r="G67" s="5">
        <v>0</v>
      </c>
      <c r="H67" s="5">
        <v>14000</v>
      </c>
      <c r="I67" s="5">
        <v>-36062131.65</v>
      </c>
    </row>
    <row r="68" spans="2:9" ht="15">
      <c r="B68" s="3">
        <v>45330</v>
      </c>
      <c r="C68" s="4">
        <v>81235</v>
      </c>
      <c r="D68" s="4" t="s">
        <v>14</v>
      </c>
      <c r="E68" s="4" t="s">
        <v>521</v>
      </c>
      <c r="G68" s="5">
        <v>0</v>
      </c>
      <c r="H68" s="5">
        <v>45000</v>
      </c>
      <c r="I68" s="5">
        <v>-36121131.65</v>
      </c>
    </row>
    <row r="69" spans="2:9" ht="15">
      <c r="B69" s="3">
        <v>45330</v>
      </c>
      <c r="C69" s="4">
        <v>81235</v>
      </c>
      <c r="D69" s="4" t="s">
        <v>14</v>
      </c>
      <c r="E69" s="4" t="s">
        <v>521</v>
      </c>
      <c r="G69" s="5">
        <v>0</v>
      </c>
      <c r="H69" s="5">
        <v>14000</v>
      </c>
      <c r="I69" s="5">
        <v>-36121131.65</v>
      </c>
    </row>
    <row r="70" spans="2:9" ht="15">
      <c r="B70" s="3">
        <v>45330</v>
      </c>
      <c r="C70" s="4">
        <v>81246</v>
      </c>
      <c r="D70" s="4" t="s">
        <v>14</v>
      </c>
      <c r="E70" s="4" t="s">
        <v>522</v>
      </c>
      <c r="G70" s="5">
        <v>0</v>
      </c>
      <c r="H70" s="5">
        <v>33900</v>
      </c>
      <c r="I70" s="5">
        <v>-36156531.65</v>
      </c>
    </row>
    <row r="71" spans="2:9" ht="15">
      <c r="B71" s="3">
        <v>45330</v>
      </c>
      <c r="C71" s="4">
        <v>81246</v>
      </c>
      <c r="D71" s="4" t="s">
        <v>14</v>
      </c>
      <c r="E71" s="4" t="s">
        <v>522</v>
      </c>
      <c r="G71" s="5">
        <v>0</v>
      </c>
      <c r="H71" s="5">
        <v>1500</v>
      </c>
      <c r="I71" s="5">
        <v>-36156531.65</v>
      </c>
    </row>
    <row r="72" spans="2:9" ht="38.25">
      <c r="B72" s="3">
        <v>45331</v>
      </c>
      <c r="C72" s="4">
        <v>80808</v>
      </c>
      <c r="D72" s="4" t="s">
        <v>255</v>
      </c>
      <c r="E72" s="4" t="s">
        <v>93</v>
      </c>
      <c r="G72" s="5">
        <v>653702.5</v>
      </c>
      <c r="H72" s="5">
        <v>0</v>
      </c>
      <c r="I72" s="5">
        <v>-35502829.15</v>
      </c>
    </row>
    <row r="73" spans="2:9" ht="15">
      <c r="B73" s="3">
        <v>45331</v>
      </c>
      <c r="C73" s="4">
        <v>81251</v>
      </c>
      <c r="D73" s="4" t="s">
        <v>14</v>
      </c>
      <c r="E73" s="4" t="s">
        <v>523</v>
      </c>
      <c r="G73" s="5">
        <v>0</v>
      </c>
      <c r="H73" s="5">
        <v>45008.47</v>
      </c>
      <c r="I73" s="5">
        <v>-35549829.15</v>
      </c>
    </row>
    <row r="74" spans="2:9" ht="15">
      <c r="B74" s="3">
        <v>45331</v>
      </c>
      <c r="C74" s="4">
        <v>81251</v>
      </c>
      <c r="D74" s="4" t="s">
        <v>14</v>
      </c>
      <c r="E74" s="4" t="s">
        <v>523</v>
      </c>
      <c r="G74" s="5">
        <v>0</v>
      </c>
      <c r="H74" s="5">
        <v>1991.53</v>
      </c>
      <c r="I74" s="5">
        <v>-35549829.15</v>
      </c>
    </row>
    <row r="75" spans="2:9" ht="15">
      <c r="B75" s="3">
        <v>45331</v>
      </c>
      <c r="C75" s="4">
        <v>81255</v>
      </c>
      <c r="D75" s="4" t="s">
        <v>14</v>
      </c>
      <c r="E75" s="4" t="s">
        <v>524</v>
      </c>
      <c r="G75" s="5">
        <v>0</v>
      </c>
      <c r="H75" s="5">
        <v>113000</v>
      </c>
      <c r="I75" s="5">
        <v>-35667829.15</v>
      </c>
    </row>
    <row r="76" spans="2:9" ht="15">
      <c r="B76" s="3">
        <v>45331</v>
      </c>
      <c r="C76" s="4">
        <v>81255</v>
      </c>
      <c r="D76" s="4" t="s">
        <v>14</v>
      </c>
      <c r="E76" s="4" t="s">
        <v>524</v>
      </c>
      <c r="G76" s="5">
        <v>0</v>
      </c>
      <c r="H76" s="5">
        <v>5000</v>
      </c>
      <c r="I76" s="5">
        <v>-35667829.15</v>
      </c>
    </row>
    <row r="77" spans="2:9" ht="15">
      <c r="B77" s="3">
        <v>45331</v>
      </c>
      <c r="C77" s="4">
        <v>81259</v>
      </c>
      <c r="D77" s="4" t="s">
        <v>14</v>
      </c>
      <c r="E77" s="4" t="s">
        <v>525</v>
      </c>
      <c r="G77" s="5">
        <v>0</v>
      </c>
      <c r="H77" s="5">
        <v>90400</v>
      </c>
      <c r="I77" s="5">
        <v>-35762229.15</v>
      </c>
    </row>
    <row r="78" spans="2:9" ht="15">
      <c r="B78" s="3">
        <v>45331</v>
      </c>
      <c r="C78" s="4">
        <v>81259</v>
      </c>
      <c r="D78" s="4" t="s">
        <v>14</v>
      </c>
      <c r="E78" s="4" t="s">
        <v>525</v>
      </c>
      <c r="G78" s="5">
        <v>0</v>
      </c>
      <c r="H78" s="5">
        <v>4000</v>
      </c>
      <c r="I78" s="5">
        <v>-35762229.15</v>
      </c>
    </row>
    <row r="79" spans="2:9" ht="15">
      <c r="B79" s="3">
        <v>45331</v>
      </c>
      <c r="C79" s="4">
        <v>81268</v>
      </c>
      <c r="D79" s="4" t="s">
        <v>14</v>
      </c>
      <c r="E79" s="4" t="s">
        <v>526</v>
      </c>
      <c r="G79" s="5">
        <v>0</v>
      </c>
      <c r="H79" s="5">
        <v>226000</v>
      </c>
      <c r="I79" s="5">
        <v>-35998229.15</v>
      </c>
    </row>
    <row r="80" spans="2:9" ht="15">
      <c r="B80" s="3">
        <v>45331</v>
      </c>
      <c r="C80" s="4">
        <v>81268</v>
      </c>
      <c r="D80" s="4" t="s">
        <v>14</v>
      </c>
      <c r="E80" s="4" t="s">
        <v>526</v>
      </c>
      <c r="G80" s="5">
        <v>0</v>
      </c>
      <c r="H80" s="5">
        <v>10000</v>
      </c>
      <c r="I80" s="5">
        <v>-35998229.15</v>
      </c>
    </row>
    <row r="81" spans="2:9" ht="15">
      <c r="B81" s="3">
        <v>45331</v>
      </c>
      <c r="C81" s="4">
        <v>81275</v>
      </c>
      <c r="D81" s="4" t="s">
        <v>14</v>
      </c>
      <c r="E81" s="4" t="s">
        <v>527</v>
      </c>
      <c r="G81" s="5">
        <v>0</v>
      </c>
      <c r="H81" s="5">
        <v>79100</v>
      </c>
      <c r="I81" s="5">
        <v>-36080829.15</v>
      </c>
    </row>
    <row r="82" spans="2:9" ht="15">
      <c r="B82" s="3">
        <v>45331</v>
      </c>
      <c r="C82" s="4">
        <v>81275</v>
      </c>
      <c r="D82" s="4" t="s">
        <v>14</v>
      </c>
      <c r="E82" s="4" t="s">
        <v>527</v>
      </c>
      <c r="G82" s="5">
        <v>0</v>
      </c>
      <c r="H82" s="5">
        <v>3500</v>
      </c>
      <c r="I82" s="5">
        <v>-36080829.15</v>
      </c>
    </row>
    <row r="83" spans="2:9" ht="15">
      <c r="B83" s="3">
        <v>45331</v>
      </c>
      <c r="C83" s="4">
        <v>81276</v>
      </c>
      <c r="D83" s="4" t="s">
        <v>14</v>
      </c>
      <c r="E83" s="4" t="s">
        <v>528</v>
      </c>
      <c r="G83" s="5">
        <v>0</v>
      </c>
      <c r="H83" s="5">
        <v>45200</v>
      </c>
      <c r="I83" s="5">
        <v>-36128029.15</v>
      </c>
    </row>
    <row r="84" spans="2:9" ht="15">
      <c r="B84" s="3">
        <v>45331</v>
      </c>
      <c r="C84" s="4">
        <v>81276</v>
      </c>
      <c r="D84" s="4" t="s">
        <v>14</v>
      </c>
      <c r="E84" s="4" t="s">
        <v>528</v>
      </c>
      <c r="G84" s="5">
        <v>0</v>
      </c>
      <c r="H84" s="5">
        <v>2000</v>
      </c>
      <c r="I84" s="5">
        <v>-36128029.15</v>
      </c>
    </row>
    <row r="85" spans="2:9" ht="15">
      <c r="B85" s="3">
        <v>45331</v>
      </c>
      <c r="C85" s="4">
        <v>81303</v>
      </c>
      <c r="D85" s="4" t="s">
        <v>14</v>
      </c>
      <c r="E85" s="4" t="s">
        <v>529</v>
      </c>
      <c r="G85" s="5">
        <v>0</v>
      </c>
      <c r="H85" s="5">
        <v>50850</v>
      </c>
      <c r="I85" s="5">
        <v>-36181129.15</v>
      </c>
    </row>
    <row r="86" spans="2:9" ht="15">
      <c r="B86" s="3">
        <v>45331</v>
      </c>
      <c r="C86" s="4">
        <v>81303</v>
      </c>
      <c r="D86" s="4" t="s">
        <v>14</v>
      </c>
      <c r="E86" s="4" t="s">
        <v>529</v>
      </c>
      <c r="G86" s="5">
        <v>0</v>
      </c>
      <c r="H86" s="5">
        <v>2250</v>
      </c>
      <c r="I86" s="5">
        <v>-36181129.15</v>
      </c>
    </row>
    <row r="87" spans="2:9" ht="15">
      <c r="B87" s="3">
        <v>45331</v>
      </c>
      <c r="C87" s="4">
        <v>81304</v>
      </c>
      <c r="D87" s="4" t="s">
        <v>14</v>
      </c>
      <c r="E87" s="4" t="s">
        <v>530</v>
      </c>
      <c r="G87" s="5">
        <v>0</v>
      </c>
      <c r="H87" s="5">
        <v>203400</v>
      </c>
      <c r="I87" s="5">
        <v>-36393529.15</v>
      </c>
    </row>
    <row r="88" spans="2:9" ht="15">
      <c r="B88" s="3">
        <v>45331</v>
      </c>
      <c r="C88" s="4">
        <v>81304</v>
      </c>
      <c r="D88" s="4" t="s">
        <v>14</v>
      </c>
      <c r="E88" s="4" t="s">
        <v>530</v>
      </c>
      <c r="G88" s="5">
        <v>0</v>
      </c>
      <c r="H88" s="5">
        <v>9000</v>
      </c>
      <c r="I88" s="5">
        <v>-36393529.15</v>
      </c>
    </row>
    <row r="89" spans="2:9" ht="15">
      <c r="B89" s="3">
        <v>45331</v>
      </c>
      <c r="C89" s="4">
        <v>81305</v>
      </c>
      <c r="D89" s="4" t="s">
        <v>14</v>
      </c>
      <c r="E89" s="4" t="s">
        <v>531</v>
      </c>
      <c r="G89" s="5">
        <v>0</v>
      </c>
      <c r="H89" s="5">
        <v>84750</v>
      </c>
      <c r="I89" s="5">
        <v>-36482029.15</v>
      </c>
    </row>
    <row r="90" spans="2:9" ht="15">
      <c r="B90" s="3">
        <v>45331</v>
      </c>
      <c r="C90" s="4">
        <v>81305</v>
      </c>
      <c r="D90" s="4" t="s">
        <v>14</v>
      </c>
      <c r="E90" s="4" t="s">
        <v>531</v>
      </c>
      <c r="G90" s="5">
        <v>0</v>
      </c>
      <c r="H90" s="5">
        <v>3750</v>
      </c>
      <c r="I90" s="5">
        <v>-36482029.15</v>
      </c>
    </row>
    <row r="91" spans="2:9" ht="15">
      <c r="B91" s="3">
        <v>45331</v>
      </c>
      <c r="C91" s="4">
        <v>81306</v>
      </c>
      <c r="D91" s="4" t="s">
        <v>14</v>
      </c>
      <c r="E91" s="4" t="s">
        <v>532</v>
      </c>
      <c r="G91" s="5">
        <v>0</v>
      </c>
      <c r="H91" s="5">
        <v>113000</v>
      </c>
      <c r="I91" s="5">
        <v>-36600029.15</v>
      </c>
    </row>
    <row r="92" spans="2:9" ht="15">
      <c r="B92" s="3">
        <v>45331</v>
      </c>
      <c r="C92" s="4">
        <v>81306</v>
      </c>
      <c r="D92" s="4" t="s">
        <v>14</v>
      </c>
      <c r="E92" s="4" t="s">
        <v>532</v>
      </c>
      <c r="G92" s="5">
        <v>0</v>
      </c>
      <c r="H92" s="5">
        <v>5000</v>
      </c>
      <c r="I92" s="5">
        <v>-36600029.15</v>
      </c>
    </row>
    <row r="93" spans="2:9" ht="15">
      <c r="B93" s="3">
        <v>45331</v>
      </c>
      <c r="C93" s="4">
        <v>81308</v>
      </c>
      <c r="D93" s="4" t="s">
        <v>14</v>
      </c>
      <c r="E93" s="4" t="s">
        <v>533</v>
      </c>
      <c r="G93" s="5">
        <v>0</v>
      </c>
      <c r="H93" s="5">
        <v>180800</v>
      </c>
      <c r="I93" s="5">
        <v>-36788829.15</v>
      </c>
    </row>
    <row r="94" spans="2:9" ht="15">
      <c r="B94" s="3">
        <v>45331</v>
      </c>
      <c r="C94" s="4">
        <v>81308</v>
      </c>
      <c r="D94" s="4" t="s">
        <v>14</v>
      </c>
      <c r="E94" s="4" t="s">
        <v>533</v>
      </c>
      <c r="G94" s="5">
        <v>0</v>
      </c>
      <c r="H94" s="5">
        <v>8000</v>
      </c>
      <c r="I94" s="5">
        <v>-36788829.15</v>
      </c>
    </row>
    <row r="95" spans="2:9" ht="15">
      <c r="B95" s="3">
        <v>45331</v>
      </c>
      <c r="C95" s="4">
        <v>81309</v>
      </c>
      <c r="D95" s="4" t="s">
        <v>14</v>
      </c>
      <c r="E95" s="4" t="s">
        <v>534</v>
      </c>
      <c r="G95" s="5">
        <v>0</v>
      </c>
      <c r="H95" s="5">
        <v>45200</v>
      </c>
      <c r="I95" s="5">
        <v>-36836029.15</v>
      </c>
    </row>
    <row r="96" spans="2:9" ht="15">
      <c r="B96" s="3">
        <v>45331</v>
      </c>
      <c r="C96" s="4">
        <v>81309</v>
      </c>
      <c r="D96" s="4" t="s">
        <v>14</v>
      </c>
      <c r="E96" s="4" t="s">
        <v>534</v>
      </c>
      <c r="G96" s="5">
        <v>0</v>
      </c>
      <c r="H96" s="5">
        <v>2000</v>
      </c>
      <c r="I96" s="5">
        <v>-36836029.15</v>
      </c>
    </row>
    <row r="97" spans="2:9" ht="15">
      <c r="B97" s="3">
        <v>45331</v>
      </c>
      <c r="C97" s="4">
        <v>81310</v>
      </c>
      <c r="D97" s="4" t="s">
        <v>14</v>
      </c>
      <c r="E97" s="4" t="s">
        <v>535</v>
      </c>
      <c r="G97" s="5">
        <v>0</v>
      </c>
      <c r="H97" s="5">
        <v>56500</v>
      </c>
      <c r="I97" s="5">
        <v>-36895029.15</v>
      </c>
    </row>
    <row r="98" spans="2:9" ht="15">
      <c r="B98" s="3">
        <v>45331</v>
      </c>
      <c r="C98" s="4">
        <v>81310</v>
      </c>
      <c r="D98" s="4" t="s">
        <v>14</v>
      </c>
      <c r="E98" s="4" t="s">
        <v>535</v>
      </c>
      <c r="G98" s="5">
        <v>0</v>
      </c>
      <c r="H98" s="5">
        <v>2500</v>
      </c>
      <c r="I98" s="5">
        <v>-36895029.15</v>
      </c>
    </row>
    <row r="99" spans="2:9" ht="15">
      <c r="B99" s="3">
        <v>45331</v>
      </c>
      <c r="C99" s="4">
        <v>81311</v>
      </c>
      <c r="D99" s="4" t="s">
        <v>14</v>
      </c>
      <c r="E99" s="4" t="s">
        <v>536</v>
      </c>
      <c r="G99" s="5">
        <v>0</v>
      </c>
      <c r="H99" s="5">
        <v>45000</v>
      </c>
      <c r="I99" s="5">
        <v>-36954029.15</v>
      </c>
    </row>
    <row r="100" spans="2:9" ht="15">
      <c r="B100" s="3">
        <v>45331</v>
      </c>
      <c r="C100" s="4">
        <v>81311</v>
      </c>
      <c r="D100" s="4" t="s">
        <v>14</v>
      </c>
      <c r="E100" s="4" t="s">
        <v>536</v>
      </c>
      <c r="G100" s="5">
        <v>0</v>
      </c>
      <c r="H100" s="5">
        <v>14000</v>
      </c>
      <c r="I100" s="5">
        <v>-36954029.15</v>
      </c>
    </row>
    <row r="101" spans="2:9" ht="15">
      <c r="B101" s="3">
        <v>45331</v>
      </c>
      <c r="C101" s="4">
        <v>81312</v>
      </c>
      <c r="D101" s="4" t="s">
        <v>14</v>
      </c>
      <c r="E101" s="4" t="s">
        <v>537</v>
      </c>
      <c r="G101" s="5">
        <v>0</v>
      </c>
      <c r="H101" s="5">
        <v>50046.59</v>
      </c>
      <c r="I101" s="5">
        <v>-37006290.19</v>
      </c>
    </row>
    <row r="102" spans="2:9" ht="15">
      <c r="B102" s="3">
        <v>45331</v>
      </c>
      <c r="C102" s="4">
        <v>81312</v>
      </c>
      <c r="D102" s="4" t="s">
        <v>14</v>
      </c>
      <c r="E102" s="4" t="s">
        <v>537</v>
      </c>
      <c r="G102" s="5">
        <v>0</v>
      </c>
      <c r="H102" s="5">
        <v>2214.45</v>
      </c>
      <c r="I102" s="5">
        <v>-37006290.19</v>
      </c>
    </row>
    <row r="103" spans="2:9" ht="15">
      <c r="B103" s="3">
        <v>45331</v>
      </c>
      <c r="C103" s="4">
        <v>81313</v>
      </c>
      <c r="D103" s="4" t="s">
        <v>14</v>
      </c>
      <c r="E103" s="4" t="s">
        <v>538</v>
      </c>
      <c r="G103" s="5">
        <v>0</v>
      </c>
      <c r="H103" s="5">
        <v>50046.59</v>
      </c>
      <c r="I103" s="5">
        <v>-37058551.23</v>
      </c>
    </row>
    <row r="104" spans="2:9" ht="15">
      <c r="B104" s="3">
        <v>45331</v>
      </c>
      <c r="C104" s="4">
        <v>81313</v>
      </c>
      <c r="D104" s="4" t="s">
        <v>14</v>
      </c>
      <c r="E104" s="4" t="s">
        <v>538</v>
      </c>
      <c r="G104" s="5">
        <v>0</v>
      </c>
      <c r="H104" s="5">
        <v>2214.45</v>
      </c>
      <c r="I104" s="5">
        <v>-37058551.23</v>
      </c>
    </row>
    <row r="105" spans="2:9" ht="15">
      <c r="B105" s="3">
        <v>45331</v>
      </c>
      <c r="C105" s="4">
        <v>81314</v>
      </c>
      <c r="D105" s="4" t="s">
        <v>14</v>
      </c>
      <c r="E105" s="4" t="s">
        <v>539</v>
      </c>
      <c r="G105" s="5">
        <v>0</v>
      </c>
      <c r="H105" s="5">
        <v>22500</v>
      </c>
      <c r="I105" s="5">
        <v>-37088051.23</v>
      </c>
    </row>
    <row r="106" spans="2:9" ht="15">
      <c r="B106" s="3">
        <v>45331</v>
      </c>
      <c r="C106" s="4">
        <v>81314</v>
      </c>
      <c r="D106" s="4" t="s">
        <v>14</v>
      </c>
      <c r="E106" s="4" t="s">
        <v>539</v>
      </c>
      <c r="G106" s="5">
        <v>0</v>
      </c>
      <c r="H106" s="5">
        <v>7000</v>
      </c>
      <c r="I106" s="5">
        <v>-37088051.23</v>
      </c>
    </row>
    <row r="107" spans="2:9" ht="15">
      <c r="B107" s="3">
        <v>45331</v>
      </c>
      <c r="C107" s="4">
        <v>81315</v>
      </c>
      <c r="D107" s="4" t="s">
        <v>14</v>
      </c>
      <c r="E107" s="4" t="s">
        <v>540</v>
      </c>
      <c r="G107" s="5">
        <v>0</v>
      </c>
      <c r="H107" s="5">
        <v>33772.32</v>
      </c>
      <c r="I107" s="5">
        <v>-37121823.55</v>
      </c>
    </row>
    <row r="108" spans="2:9" ht="15">
      <c r="B108" s="3">
        <v>45331</v>
      </c>
      <c r="C108" s="4">
        <v>81316</v>
      </c>
      <c r="D108" s="4" t="s">
        <v>14</v>
      </c>
      <c r="E108" s="4" t="s">
        <v>541</v>
      </c>
      <c r="G108" s="5">
        <v>0</v>
      </c>
      <c r="H108" s="5">
        <v>113000</v>
      </c>
      <c r="I108" s="5">
        <v>-37239823.55</v>
      </c>
    </row>
    <row r="109" spans="2:9" ht="15">
      <c r="B109" s="3">
        <v>45331</v>
      </c>
      <c r="C109" s="4">
        <v>81316</v>
      </c>
      <c r="D109" s="4" t="s">
        <v>14</v>
      </c>
      <c r="E109" s="4" t="s">
        <v>541</v>
      </c>
      <c r="G109" s="5">
        <v>0</v>
      </c>
      <c r="H109" s="5">
        <v>5000</v>
      </c>
      <c r="I109" s="5">
        <v>-37239823.55</v>
      </c>
    </row>
    <row r="110" spans="2:9" ht="15">
      <c r="B110" s="3">
        <v>45331</v>
      </c>
      <c r="C110" s="4">
        <v>81317</v>
      </c>
      <c r="D110" s="4" t="s">
        <v>14</v>
      </c>
      <c r="E110" s="4" t="s">
        <v>542</v>
      </c>
      <c r="G110" s="5">
        <v>0</v>
      </c>
      <c r="H110" s="5">
        <v>113000</v>
      </c>
      <c r="I110" s="5">
        <v>-37357823.55</v>
      </c>
    </row>
    <row r="111" spans="2:9" ht="15">
      <c r="B111" s="3">
        <v>45331</v>
      </c>
      <c r="C111" s="4">
        <v>81317</v>
      </c>
      <c r="D111" s="4" t="s">
        <v>14</v>
      </c>
      <c r="E111" s="4" t="s">
        <v>542</v>
      </c>
      <c r="G111" s="5">
        <v>0</v>
      </c>
      <c r="H111" s="5">
        <v>5000</v>
      </c>
      <c r="I111" s="5">
        <v>-37357823.55</v>
      </c>
    </row>
    <row r="112" spans="2:9" ht="15">
      <c r="B112" s="3">
        <v>45331</v>
      </c>
      <c r="C112" s="4">
        <v>81318</v>
      </c>
      <c r="D112" s="4" t="s">
        <v>14</v>
      </c>
      <c r="E112" s="4" t="s">
        <v>543</v>
      </c>
      <c r="G112" s="5">
        <v>0</v>
      </c>
      <c r="H112" s="5">
        <v>162000</v>
      </c>
      <c r="I112" s="5">
        <v>-37570223.55</v>
      </c>
    </row>
    <row r="113" spans="2:9" ht="15">
      <c r="B113" s="3">
        <v>45331</v>
      </c>
      <c r="C113" s="4">
        <v>81318</v>
      </c>
      <c r="D113" s="4" t="s">
        <v>14</v>
      </c>
      <c r="E113" s="4" t="s">
        <v>543</v>
      </c>
      <c r="G113" s="5">
        <v>0</v>
      </c>
      <c r="H113" s="5">
        <v>50400</v>
      </c>
      <c r="I113" s="5">
        <v>-37570223.55</v>
      </c>
    </row>
    <row r="114" spans="2:9" ht="15">
      <c r="B114" s="3">
        <v>45331</v>
      </c>
      <c r="C114" s="4">
        <v>81319</v>
      </c>
      <c r="D114" s="4" t="s">
        <v>14</v>
      </c>
      <c r="E114" s="4" t="s">
        <v>544</v>
      </c>
      <c r="G114" s="5">
        <v>0</v>
      </c>
      <c r="H114" s="5">
        <v>42327.03</v>
      </c>
      <c r="I114" s="5">
        <v>-37612550.58</v>
      </c>
    </row>
    <row r="115" spans="2:9" ht="15">
      <c r="B115" s="3">
        <v>45331</v>
      </c>
      <c r="C115" s="4">
        <v>81320</v>
      </c>
      <c r="D115" s="4" t="s">
        <v>14</v>
      </c>
      <c r="E115" s="4" t="s">
        <v>545</v>
      </c>
      <c r="G115" s="5">
        <v>0</v>
      </c>
      <c r="H115" s="5">
        <v>113000</v>
      </c>
      <c r="I115" s="5">
        <v>-37730550.58</v>
      </c>
    </row>
    <row r="116" spans="2:9" ht="15">
      <c r="B116" s="3">
        <v>45331</v>
      </c>
      <c r="C116" s="4">
        <v>81320</v>
      </c>
      <c r="D116" s="4" t="s">
        <v>14</v>
      </c>
      <c r="E116" s="4" t="s">
        <v>545</v>
      </c>
      <c r="G116" s="5">
        <v>0</v>
      </c>
      <c r="H116" s="5">
        <v>5000</v>
      </c>
      <c r="I116" s="5">
        <v>-37730550.58</v>
      </c>
    </row>
    <row r="117" spans="2:9" ht="15">
      <c r="B117" s="3">
        <v>45331</v>
      </c>
      <c r="C117" s="4">
        <v>81321</v>
      </c>
      <c r="D117" s="4" t="s">
        <v>14</v>
      </c>
      <c r="E117" s="4" t="s">
        <v>546</v>
      </c>
      <c r="G117" s="5">
        <v>0</v>
      </c>
      <c r="H117" s="5">
        <v>872089.11</v>
      </c>
      <c r="I117" s="5">
        <v>-38641227.7</v>
      </c>
    </row>
    <row r="118" spans="2:9" ht="15">
      <c r="B118" s="3">
        <v>45331</v>
      </c>
      <c r="C118" s="4">
        <v>81321</v>
      </c>
      <c r="D118" s="4" t="s">
        <v>14</v>
      </c>
      <c r="E118" s="4" t="s">
        <v>546</v>
      </c>
      <c r="G118" s="5">
        <v>0</v>
      </c>
      <c r="H118" s="5">
        <v>38588.01</v>
      </c>
      <c r="I118" s="5">
        <v>-38641227.7</v>
      </c>
    </row>
    <row r="119" spans="2:9" ht="15">
      <c r="B119" s="3">
        <v>45331</v>
      </c>
      <c r="C119" s="4">
        <v>81322</v>
      </c>
      <c r="D119" s="4" t="s">
        <v>14</v>
      </c>
      <c r="E119" s="4" t="s">
        <v>547</v>
      </c>
      <c r="G119" s="5">
        <v>0</v>
      </c>
      <c r="H119" s="5">
        <v>45200</v>
      </c>
      <c r="I119" s="5">
        <v>-38688427.7</v>
      </c>
    </row>
    <row r="120" spans="2:9" ht="15">
      <c r="B120" s="3">
        <v>45331</v>
      </c>
      <c r="C120" s="4">
        <v>81322</v>
      </c>
      <c r="D120" s="4" t="s">
        <v>14</v>
      </c>
      <c r="E120" s="4" t="s">
        <v>547</v>
      </c>
      <c r="G120" s="5">
        <v>0</v>
      </c>
      <c r="H120" s="5">
        <v>2000</v>
      </c>
      <c r="I120" s="5">
        <v>-38688427.7</v>
      </c>
    </row>
    <row r="121" spans="2:9" ht="15">
      <c r="B121" s="3">
        <v>45331</v>
      </c>
      <c r="C121" s="4">
        <v>81323</v>
      </c>
      <c r="D121" s="4" t="s">
        <v>94</v>
      </c>
      <c r="E121" s="4" t="s">
        <v>548</v>
      </c>
      <c r="G121" s="5">
        <v>0</v>
      </c>
      <c r="H121" s="5">
        <v>191754.01</v>
      </c>
      <c r="I121" s="5">
        <v>-38890185.2</v>
      </c>
    </row>
    <row r="122" spans="2:9" ht="15">
      <c r="B122" s="3">
        <v>45331</v>
      </c>
      <c r="C122" s="4">
        <v>81323</v>
      </c>
      <c r="D122" s="4" t="s">
        <v>94</v>
      </c>
      <c r="E122" s="4" t="s">
        <v>548</v>
      </c>
      <c r="G122" s="5">
        <v>0</v>
      </c>
      <c r="H122" s="5">
        <v>10003.49</v>
      </c>
      <c r="I122" s="5">
        <v>-38890185.2</v>
      </c>
    </row>
    <row r="123" spans="2:9" ht="15">
      <c r="B123" s="3">
        <v>45331</v>
      </c>
      <c r="C123" s="4">
        <v>81324</v>
      </c>
      <c r="D123" s="4" t="s">
        <v>94</v>
      </c>
      <c r="E123" s="4" t="s">
        <v>549</v>
      </c>
      <c r="G123" s="5">
        <v>0</v>
      </c>
      <c r="H123" s="5">
        <v>4652010.48</v>
      </c>
      <c r="I123" s="5">
        <v>-43669185.2</v>
      </c>
    </row>
    <row r="124" spans="2:9" ht="15">
      <c r="B124" s="3">
        <v>45331</v>
      </c>
      <c r="C124" s="4">
        <v>81324</v>
      </c>
      <c r="D124" s="4" t="s">
        <v>94</v>
      </c>
      <c r="E124" s="4" t="s">
        <v>549</v>
      </c>
      <c r="G124" s="5">
        <v>0</v>
      </c>
      <c r="H124" s="5">
        <v>126989.52</v>
      </c>
      <c r="I124" s="5">
        <v>-43669185.2</v>
      </c>
    </row>
    <row r="125" spans="2:9" ht="15">
      <c r="B125" s="3">
        <v>45331</v>
      </c>
      <c r="C125" s="4">
        <v>81325</v>
      </c>
      <c r="D125" s="4" t="s">
        <v>14</v>
      </c>
      <c r="E125" s="4" t="s">
        <v>550</v>
      </c>
      <c r="G125" s="5">
        <v>0</v>
      </c>
      <c r="H125" s="5">
        <v>406403.37</v>
      </c>
      <c r="I125" s="5">
        <v>-44093571.02</v>
      </c>
    </row>
    <row r="126" spans="2:9" ht="15">
      <c r="B126" s="3">
        <v>45331</v>
      </c>
      <c r="C126" s="4">
        <v>81325</v>
      </c>
      <c r="D126" s="4" t="s">
        <v>14</v>
      </c>
      <c r="E126" s="4" t="s">
        <v>550</v>
      </c>
      <c r="G126" s="5">
        <v>0</v>
      </c>
      <c r="H126" s="5">
        <v>17982.45</v>
      </c>
      <c r="I126" s="5">
        <v>-44093571.02</v>
      </c>
    </row>
    <row r="127" spans="2:9" ht="15">
      <c r="B127" s="3">
        <v>45331</v>
      </c>
      <c r="C127" s="4">
        <v>81326</v>
      </c>
      <c r="D127" s="4" t="s">
        <v>14</v>
      </c>
      <c r="E127" s="4" t="s">
        <v>551</v>
      </c>
      <c r="G127" s="5">
        <v>0</v>
      </c>
      <c r="H127" s="5">
        <v>113000</v>
      </c>
      <c r="I127" s="5">
        <v>-44211571.02</v>
      </c>
    </row>
    <row r="128" spans="2:9" ht="15">
      <c r="B128" s="3">
        <v>45331</v>
      </c>
      <c r="C128" s="4">
        <v>81326</v>
      </c>
      <c r="D128" s="4" t="s">
        <v>14</v>
      </c>
      <c r="E128" s="4" t="s">
        <v>551</v>
      </c>
      <c r="G128" s="5">
        <v>0</v>
      </c>
      <c r="H128" s="5">
        <v>5000</v>
      </c>
      <c r="I128" s="5">
        <v>-44211571.02</v>
      </c>
    </row>
    <row r="129" spans="2:9" ht="15">
      <c r="B129" s="3">
        <v>45331</v>
      </c>
      <c r="C129" s="4">
        <v>81327</v>
      </c>
      <c r="D129" s="4" t="s">
        <v>14</v>
      </c>
      <c r="E129" s="4" t="s">
        <v>552</v>
      </c>
      <c r="G129" s="5">
        <v>0</v>
      </c>
      <c r="H129" s="5">
        <v>90400</v>
      </c>
      <c r="I129" s="5">
        <v>-44305971.02</v>
      </c>
    </row>
    <row r="130" spans="2:9" ht="15">
      <c r="B130" s="3">
        <v>45331</v>
      </c>
      <c r="C130" s="4">
        <v>81327</v>
      </c>
      <c r="D130" s="4" t="s">
        <v>14</v>
      </c>
      <c r="E130" s="4" t="s">
        <v>552</v>
      </c>
      <c r="G130" s="5">
        <v>0</v>
      </c>
      <c r="H130" s="5">
        <v>4000</v>
      </c>
      <c r="I130" s="5">
        <v>-44305971.02</v>
      </c>
    </row>
    <row r="131" spans="2:9" ht="15">
      <c r="B131" s="3">
        <v>45331</v>
      </c>
      <c r="C131" s="4">
        <v>81328</v>
      </c>
      <c r="D131" s="4" t="s">
        <v>14</v>
      </c>
      <c r="E131" s="4" t="s">
        <v>553</v>
      </c>
      <c r="G131" s="5">
        <v>0</v>
      </c>
      <c r="H131" s="5">
        <v>39550</v>
      </c>
      <c r="I131" s="5">
        <v>-44347271.02</v>
      </c>
    </row>
    <row r="132" spans="2:9" ht="15">
      <c r="B132" s="3">
        <v>45331</v>
      </c>
      <c r="C132" s="4">
        <v>81328</v>
      </c>
      <c r="D132" s="4" t="s">
        <v>14</v>
      </c>
      <c r="E132" s="4" t="s">
        <v>553</v>
      </c>
      <c r="G132" s="5">
        <v>0</v>
      </c>
      <c r="H132" s="5">
        <v>1750</v>
      </c>
      <c r="I132" s="5">
        <v>-44347271.02</v>
      </c>
    </row>
    <row r="133" spans="2:9" ht="15">
      <c r="B133" s="3">
        <v>45331</v>
      </c>
      <c r="C133" s="4">
        <v>81329</v>
      </c>
      <c r="D133" s="4" t="s">
        <v>94</v>
      </c>
      <c r="E133" s="4" t="s">
        <v>554</v>
      </c>
      <c r="G133" s="5">
        <v>0</v>
      </c>
      <c r="H133" s="5">
        <v>2399600</v>
      </c>
      <c r="I133" s="5">
        <v>-46746871.02</v>
      </c>
    </row>
    <row r="134" spans="2:9" ht="15">
      <c r="B134" s="3">
        <v>45331</v>
      </c>
      <c r="C134" s="4">
        <v>81330</v>
      </c>
      <c r="D134" s="4" t="s">
        <v>14</v>
      </c>
      <c r="E134" s="4" t="s">
        <v>555</v>
      </c>
      <c r="G134" s="5">
        <v>0</v>
      </c>
      <c r="H134" s="5">
        <v>39550</v>
      </c>
      <c r="I134" s="5">
        <v>-46788171.02</v>
      </c>
    </row>
    <row r="135" spans="2:9" ht="15">
      <c r="B135" s="3">
        <v>45331</v>
      </c>
      <c r="C135" s="4">
        <v>81330</v>
      </c>
      <c r="D135" s="4" t="s">
        <v>14</v>
      </c>
      <c r="E135" s="4" t="s">
        <v>555</v>
      </c>
      <c r="G135" s="5">
        <v>0</v>
      </c>
      <c r="H135" s="5">
        <v>1750</v>
      </c>
      <c r="I135" s="5">
        <v>-46788171.02</v>
      </c>
    </row>
    <row r="136" spans="2:9" ht="38.25">
      <c r="B136" s="3">
        <v>45334</v>
      </c>
      <c r="C136" s="4">
        <v>80809</v>
      </c>
      <c r="D136" s="4" t="s">
        <v>255</v>
      </c>
      <c r="E136" s="4" t="s">
        <v>556</v>
      </c>
      <c r="G136" s="5">
        <v>38341620.28</v>
      </c>
      <c r="H136" s="5">
        <v>0</v>
      </c>
      <c r="I136" s="5">
        <v>-8446550.74</v>
      </c>
    </row>
    <row r="137" spans="2:9" ht="38.25">
      <c r="B137" s="3">
        <v>45334</v>
      </c>
      <c r="C137" s="4">
        <v>80811</v>
      </c>
      <c r="D137" s="4" t="s">
        <v>255</v>
      </c>
      <c r="E137" s="4" t="s">
        <v>557</v>
      </c>
      <c r="G137" s="5">
        <v>727471.94</v>
      </c>
      <c r="H137" s="5">
        <v>0</v>
      </c>
      <c r="I137" s="5">
        <v>-7719078.8</v>
      </c>
    </row>
    <row r="138" spans="2:9" ht="15">
      <c r="B138" s="3">
        <v>45334</v>
      </c>
      <c r="C138" s="4">
        <v>81331</v>
      </c>
      <c r="D138" s="4" t="s">
        <v>94</v>
      </c>
      <c r="E138" s="4" t="s">
        <v>558</v>
      </c>
      <c r="G138" s="5">
        <v>0</v>
      </c>
      <c r="H138" s="5">
        <v>84802.64</v>
      </c>
      <c r="I138" s="5">
        <v>-7811282.31</v>
      </c>
    </row>
    <row r="139" spans="2:9" ht="15">
      <c r="B139" s="3">
        <v>45334</v>
      </c>
      <c r="C139" s="4">
        <v>81331</v>
      </c>
      <c r="D139" s="4" t="s">
        <v>94</v>
      </c>
      <c r="E139" s="4" t="s">
        <v>558</v>
      </c>
      <c r="G139" s="5">
        <v>0</v>
      </c>
      <c r="H139" s="5">
        <v>7400.87</v>
      </c>
      <c r="I139" s="5">
        <v>-7811282.31</v>
      </c>
    </row>
    <row r="140" spans="2:9" ht="15">
      <c r="B140" s="3">
        <v>45334</v>
      </c>
      <c r="C140" s="4">
        <v>81335</v>
      </c>
      <c r="D140" s="4" t="s">
        <v>94</v>
      </c>
      <c r="E140" s="4" t="s">
        <v>559</v>
      </c>
      <c r="G140" s="5">
        <v>0</v>
      </c>
      <c r="H140" s="5">
        <v>31031057.54</v>
      </c>
      <c r="I140" s="5">
        <v>-41807413.52</v>
      </c>
    </row>
    <row r="141" spans="2:9" ht="15">
      <c r="B141" s="3">
        <v>45334</v>
      </c>
      <c r="C141" s="4">
        <v>81335</v>
      </c>
      <c r="D141" s="4" t="s">
        <v>94</v>
      </c>
      <c r="E141" s="4" t="s">
        <v>559</v>
      </c>
      <c r="G141" s="5">
        <v>0</v>
      </c>
      <c r="H141" s="5">
        <v>2965073.67</v>
      </c>
      <c r="I141" s="5">
        <v>-41807413.52</v>
      </c>
    </row>
    <row r="142" spans="2:9" ht="15">
      <c r="B142" s="3">
        <v>45334</v>
      </c>
      <c r="C142" s="4">
        <v>81336</v>
      </c>
      <c r="D142" s="4" t="s">
        <v>94</v>
      </c>
      <c r="E142" s="4" t="s">
        <v>560</v>
      </c>
      <c r="G142" s="5">
        <v>0</v>
      </c>
      <c r="H142" s="5">
        <v>129997.5</v>
      </c>
      <c r="I142" s="5">
        <v>-41937411.02</v>
      </c>
    </row>
    <row r="143" spans="2:9" ht="15">
      <c r="B143" s="3">
        <v>45334</v>
      </c>
      <c r="C143" s="4">
        <v>81337</v>
      </c>
      <c r="D143" s="4" t="s">
        <v>14</v>
      </c>
      <c r="E143" s="4" t="s">
        <v>561</v>
      </c>
      <c r="G143" s="5">
        <v>0</v>
      </c>
      <c r="H143" s="5">
        <v>32768.16</v>
      </c>
      <c r="I143" s="5">
        <v>-41970179.18</v>
      </c>
    </row>
    <row r="144" spans="2:9" ht="15">
      <c r="B144" s="3">
        <v>45334</v>
      </c>
      <c r="C144" s="4">
        <v>81339</v>
      </c>
      <c r="D144" s="4" t="s">
        <v>14</v>
      </c>
      <c r="E144" s="4" t="s">
        <v>562</v>
      </c>
      <c r="G144" s="5">
        <v>0</v>
      </c>
      <c r="H144" s="5">
        <v>248600</v>
      </c>
      <c r="I144" s="5">
        <v>-42229779.18</v>
      </c>
    </row>
    <row r="145" spans="2:9" ht="15">
      <c r="B145" s="3">
        <v>45334</v>
      </c>
      <c r="C145" s="4">
        <v>81339</v>
      </c>
      <c r="D145" s="4" t="s">
        <v>14</v>
      </c>
      <c r="E145" s="4" t="s">
        <v>562</v>
      </c>
      <c r="G145" s="5">
        <v>0</v>
      </c>
      <c r="H145" s="5">
        <v>11000</v>
      </c>
      <c r="I145" s="5">
        <v>-42229779.18</v>
      </c>
    </row>
    <row r="146" spans="2:9" ht="15">
      <c r="B146" s="3">
        <v>45334</v>
      </c>
      <c r="C146" s="4">
        <v>81718</v>
      </c>
      <c r="D146" s="4" t="s">
        <v>94</v>
      </c>
      <c r="E146" s="4" t="s">
        <v>563</v>
      </c>
      <c r="G146" s="5">
        <v>0</v>
      </c>
      <c r="H146" s="5">
        <v>22006624.28</v>
      </c>
      <c r="I146" s="5">
        <v>-65055762.49</v>
      </c>
    </row>
    <row r="147" spans="2:9" ht="15">
      <c r="B147" s="3">
        <v>45334</v>
      </c>
      <c r="C147" s="4">
        <v>81718</v>
      </c>
      <c r="D147" s="4" t="s">
        <v>94</v>
      </c>
      <c r="E147" s="4" t="s">
        <v>563</v>
      </c>
      <c r="G147" s="5">
        <v>0</v>
      </c>
      <c r="H147" s="5">
        <v>819359.03</v>
      </c>
      <c r="I147" s="5">
        <v>-65055762.49</v>
      </c>
    </row>
    <row r="148" spans="2:9" ht="38.25">
      <c r="B148" s="3">
        <v>45335</v>
      </c>
      <c r="C148" s="4">
        <v>81262</v>
      </c>
      <c r="D148" s="4" t="s">
        <v>255</v>
      </c>
      <c r="E148" s="4" t="s">
        <v>564</v>
      </c>
      <c r="G148" s="5">
        <v>22298798.87</v>
      </c>
      <c r="H148" s="5">
        <v>0</v>
      </c>
      <c r="I148" s="5">
        <v>-42756963.62</v>
      </c>
    </row>
    <row r="149" spans="2:9" ht="38.25">
      <c r="B149" s="3">
        <v>45335</v>
      </c>
      <c r="C149" s="4">
        <v>81264</v>
      </c>
      <c r="D149" s="4" t="s">
        <v>255</v>
      </c>
      <c r="E149" s="4" t="s">
        <v>565</v>
      </c>
      <c r="G149" s="5">
        <v>177000</v>
      </c>
      <c r="H149" s="5">
        <v>0</v>
      </c>
      <c r="I149" s="5">
        <v>-42579963.62</v>
      </c>
    </row>
    <row r="150" spans="2:9" ht="38.25">
      <c r="B150" s="3">
        <v>45335</v>
      </c>
      <c r="C150" s="4">
        <v>81267</v>
      </c>
      <c r="D150" s="4" t="s">
        <v>255</v>
      </c>
      <c r="E150" s="4" t="s">
        <v>566</v>
      </c>
      <c r="G150" s="5">
        <v>657181.94</v>
      </c>
      <c r="H150" s="5">
        <v>0</v>
      </c>
      <c r="I150" s="5">
        <v>-41922781.68</v>
      </c>
    </row>
    <row r="151" spans="2:9" ht="15">
      <c r="B151" s="3">
        <v>45335</v>
      </c>
      <c r="C151" s="4">
        <v>81340</v>
      </c>
      <c r="D151" s="4" t="s">
        <v>14</v>
      </c>
      <c r="E151" s="4" t="s">
        <v>567</v>
      </c>
      <c r="G151" s="5">
        <v>0</v>
      </c>
      <c r="H151" s="5">
        <v>1424086.11</v>
      </c>
      <c r="I151" s="5">
        <v>-43346867.79</v>
      </c>
    </row>
    <row r="152" spans="2:9" ht="15">
      <c r="B152" s="3">
        <v>45335</v>
      </c>
      <c r="C152" s="4">
        <v>81341</v>
      </c>
      <c r="D152" s="4" t="s">
        <v>14</v>
      </c>
      <c r="E152" s="4" t="s">
        <v>568</v>
      </c>
      <c r="G152" s="5">
        <v>0</v>
      </c>
      <c r="H152" s="5">
        <v>22500</v>
      </c>
      <c r="I152" s="5">
        <v>-43376367.79</v>
      </c>
    </row>
    <row r="153" spans="2:9" ht="15">
      <c r="B153" s="3">
        <v>45335</v>
      </c>
      <c r="C153" s="4">
        <v>81341</v>
      </c>
      <c r="D153" s="4" t="s">
        <v>14</v>
      </c>
      <c r="E153" s="4" t="s">
        <v>568</v>
      </c>
      <c r="G153" s="5">
        <v>0</v>
      </c>
      <c r="H153" s="5">
        <v>7000</v>
      </c>
      <c r="I153" s="5">
        <v>-43376367.79</v>
      </c>
    </row>
    <row r="154" spans="2:9" ht="38.25">
      <c r="B154" s="3">
        <v>45336</v>
      </c>
      <c r="C154" s="4">
        <v>81269</v>
      </c>
      <c r="D154" s="4" t="s">
        <v>255</v>
      </c>
      <c r="E154" s="4" t="s">
        <v>111</v>
      </c>
      <c r="G154" s="5">
        <v>118000</v>
      </c>
      <c r="H154" s="5">
        <v>0</v>
      </c>
      <c r="I154" s="5">
        <v>-43258367.79</v>
      </c>
    </row>
    <row r="155" spans="2:9" ht="15">
      <c r="B155" s="3">
        <v>45336</v>
      </c>
      <c r="C155" s="4">
        <v>81342</v>
      </c>
      <c r="D155" s="4" t="s">
        <v>14</v>
      </c>
      <c r="E155" s="4" t="s">
        <v>569</v>
      </c>
      <c r="G155" s="5">
        <v>0</v>
      </c>
      <c r="H155" s="5">
        <v>55993</v>
      </c>
      <c r="I155" s="5">
        <v>-43317307.79</v>
      </c>
    </row>
    <row r="156" spans="2:9" ht="15">
      <c r="B156" s="3">
        <v>45336</v>
      </c>
      <c r="C156" s="4">
        <v>81342</v>
      </c>
      <c r="D156" s="4" t="s">
        <v>14</v>
      </c>
      <c r="E156" s="4" t="s">
        <v>569</v>
      </c>
      <c r="G156" s="5">
        <v>0</v>
      </c>
      <c r="H156" s="5">
        <v>2947</v>
      </c>
      <c r="I156" s="5">
        <v>-43317307.79</v>
      </c>
    </row>
    <row r="157" spans="2:9" ht="15">
      <c r="B157" s="3">
        <v>45336</v>
      </c>
      <c r="C157" s="4">
        <v>81343</v>
      </c>
      <c r="D157" s="4" t="s">
        <v>14</v>
      </c>
      <c r="E157" s="4" t="s">
        <v>570</v>
      </c>
      <c r="G157" s="5">
        <v>0</v>
      </c>
      <c r="H157" s="5">
        <v>50543.8</v>
      </c>
      <c r="I157" s="5">
        <v>-43370511.79</v>
      </c>
    </row>
    <row r="158" spans="2:9" ht="15">
      <c r="B158" s="3">
        <v>45336</v>
      </c>
      <c r="C158" s="4">
        <v>81343</v>
      </c>
      <c r="D158" s="4" t="s">
        <v>14</v>
      </c>
      <c r="E158" s="4" t="s">
        <v>570</v>
      </c>
      <c r="G158" s="5">
        <v>0</v>
      </c>
      <c r="H158" s="5">
        <v>2660.2</v>
      </c>
      <c r="I158" s="5">
        <v>-43370511.79</v>
      </c>
    </row>
    <row r="159" spans="2:9" ht="15">
      <c r="B159" s="3">
        <v>45336</v>
      </c>
      <c r="C159" s="4">
        <v>81344</v>
      </c>
      <c r="D159" s="4" t="s">
        <v>14</v>
      </c>
      <c r="E159" s="4" t="s">
        <v>571</v>
      </c>
      <c r="G159" s="5">
        <v>0</v>
      </c>
      <c r="H159" s="5">
        <v>22500</v>
      </c>
      <c r="I159" s="5">
        <v>-43400011.79</v>
      </c>
    </row>
    <row r="160" spans="2:9" ht="15">
      <c r="B160" s="3">
        <v>45336</v>
      </c>
      <c r="C160" s="4">
        <v>81344</v>
      </c>
      <c r="D160" s="4" t="s">
        <v>14</v>
      </c>
      <c r="E160" s="4" t="s">
        <v>571</v>
      </c>
      <c r="G160" s="5">
        <v>0</v>
      </c>
      <c r="H160" s="5">
        <v>7000</v>
      </c>
      <c r="I160" s="5">
        <v>-43400011.79</v>
      </c>
    </row>
    <row r="161" spans="2:9" ht="15">
      <c r="B161" s="3">
        <v>45336</v>
      </c>
      <c r="C161" s="4">
        <v>81345</v>
      </c>
      <c r="D161" s="4" t="s">
        <v>14</v>
      </c>
      <c r="E161" s="4" t="s">
        <v>572</v>
      </c>
      <c r="G161" s="5">
        <v>0</v>
      </c>
      <c r="H161" s="5">
        <v>45200</v>
      </c>
      <c r="I161" s="5">
        <v>-43447211.79</v>
      </c>
    </row>
    <row r="162" spans="2:9" ht="15">
      <c r="B162" s="3">
        <v>45336</v>
      </c>
      <c r="C162" s="4">
        <v>81345</v>
      </c>
      <c r="D162" s="4" t="s">
        <v>14</v>
      </c>
      <c r="E162" s="4" t="s">
        <v>572</v>
      </c>
      <c r="G162" s="5">
        <v>0</v>
      </c>
      <c r="H162" s="5">
        <v>2000</v>
      </c>
      <c r="I162" s="5">
        <v>-43447211.79</v>
      </c>
    </row>
    <row r="163" spans="2:9" ht="15">
      <c r="B163" s="3">
        <v>45336</v>
      </c>
      <c r="C163" s="4">
        <v>81346</v>
      </c>
      <c r="D163" s="4" t="s">
        <v>14</v>
      </c>
      <c r="E163" s="4" t="s">
        <v>573</v>
      </c>
      <c r="G163" s="5">
        <v>0</v>
      </c>
      <c r="H163" s="5">
        <v>180000</v>
      </c>
      <c r="I163" s="5">
        <v>-43683211.79</v>
      </c>
    </row>
    <row r="164" spans="2:9" ht="15">
      <c r="B164" s="3">
        <v>45336</v>
      </c>
      <c r="C164" s="4">
        <v>81346</v>
      </c>
      <c r="D164" s="4" t="s">
        <v>14</v>
      </c>
      <c r="E164" s="4" t="s">
        <v>573</v>
      </c>
      <c r="G164" s="5">
        <v>0</v>
      </c>
      <c r="H164" s="5">
        <v>56000</v>
      </c>
      <c r="I164" s="5">
        <v>-43683211.79</v>
      </c>
    </row>
    <row r="165" spans="2:9" ht="38.25">
      <c r="B165" s="3">
        <v>45337</v>
      </c>
      <c r="C165" s="4">
        <v>81272</v>
      </c>
      <c r="D165" s="4" t="s">
        <v>255</v>
      </c>
      <c r="E165" s="4" t="s">
        <v>112</v>
      </c>
      <c r="G165" s="5">
        <v>72545.56</v>
      </c>
      <c r="H165" s="5">
        <v>0</v>
      </c>
      <c r="I165" s="5">
        <v>-43610666.23</v>
      </c>
    </row>
    <row r="166" spans="2:9" ht="38.25">
      <c r="B166" s="3">
        <v>45337</v>
      </c>
      <c r="C166" s="4">
        <v>81277</v>
      </c>
      <c r="D166" s="4" t="s">
        <v>255</v>
      </c>
      <c r="E166" s="4" t="s">
        <v>574</v>
      </c>
      <c r="G166" s="5">
        <v>3754252.26</v>
      </c>
      <c r="H166" s="5">
        <v>0</v>
      </c>
      <c r="I166" s="5">
        <v>-39856413.97</v>
      </c>
    </row>
    <row r="167" spans="2:9" ht="15">
      <c r="B167" s="3">
        <v>45337</v>
      </c>
      <c r="C167" s="4">
        <v>81347</v>
      </c>
      <c r="D167" s="4" t="s">
        <v>14</v>
      </c>
      <c r="E167" s="4" t="s">
        <v>575</v>
      </c>
      <c r="G167" s="5">
        <v>0</v>
      </c>
      <c r="H167" s="5">
        <v>45200</v>
      </c>
      <c r="I167" s="5">
        <v>-39903613.97</v>
      </c>
    </row>
    <row r="168" spans="2:9" ht="15">
      <c r="B168" s="3">
        <v>45337</v>
      </c>
      <c r="C168" s="4">
        <v>81347</v>
      </c>
      <c r="D168" s="4" t="s">
        <v>14</v>
      </c>
      <c r="E168" s="4" t="s">
        <v>575</v>
      </c>
      <c r="G168" s="5">
        <v>0</v>
      </c>
      <c r="H168" s="5">
        <v>2000</v>
      </c>
      <c r="I168" s="5">
        <v>-39903613.97</v>
      </c>
    </row>
    <row r="169" spans="2:9" ht="15">
      <c r="B169" s="3">
        <v>45337</v>
      </c>
      <c r="C169" s="4">
        <v>81349</v>
      </c>
      <c r="D169" s="4" t="s">
        <v>14</v>
      </c>
      <c r="E169" s="4" t="s">
        <v>576</v>
      </c>
      <c r="G169" s="5">
        <v>0</v>
      </c>
      <c r="H169" s="5">
        <v>79100</v>
      </c>
      <c r="I169" s="5">
        <v>-39986213.97</v>
      </c>
    </row>
    <row r="170" spans="2:9" ht="15">
      <c r="B170" s="3">
        <v>45337</v>
      </c>
      <c r="C170" s="4">
        <v>81349</v>
      </c>
      <c r="D170" s="4" t="s">
        <v>14</v>
      </c>
      <c r="E170" s="4" t="s">
        <v>576</v>
      </c>
      <c r="G170" s="5">
        <v>0</v>
      </c>
      <c r="H170" s="5">
        <v>3500</v>
      </c>
      <c r="I170" s="5">
        <v>-39986213.97</v>
      </c>
    </row>
    <row r="171" spans="2:9" ht="15">
      <c r="B171" s="3">
        <v>45337</v>
      </c>
      <c r="C171" s="4">
        <v>81351</v>
      </c>
      <c r="D171" s="4" t="s">
        <v>14</v>
      </c>
      <c r="E171" s="4" t="s">
        <v>577</v>
      </c>
      <c r="G171" s="5">
        <v>0</v>
      </c>
      <c r="H171" s="5">
        <v>208767.5</v>
      </c>
      <c r="I171" s="5">
        <v>-40204218.97</v>
      </c>
    </row>
    <row r="172" spans="2:9" ht="15">
      <c r="B172" s="3">
        <v>45337</v>
      </c>
      <c r="C172" s="4">
        <v>81351</v>
      </c>
      <c r="D172" s="4" t="s">
        <v>14</v>
      </c>
      <c r="E172" s="4" t="s">
        <v>577</v>
      </c>
      <c r="G172" s="5">
        <v>0</v>
      </c>
      <c r="H172" s="5">
        <v>9237.5</v>
      </c>
      <c r="I172" s="5">
        <v>-40204218.97</v>
      </c>
    </row>
    <row r="173" spans="2:9" ht="15">
      <c r="B173" s="3">
        <v>45337</v>
      </c>
      <c r="C173" s="4">
        <v>81353</v>
      </c>
      <c r="D173" s="4" t="s">
        <v>14</v>
      </c>
      <c r="E173" s="4" t="s">
        <v>578</v>
      </c>
      <c r="G173" s="5">
        <v>0</v>
      </c>
      <c r="H173" s="5">
        <v>59852.43</v>
      </c>
      <c r="I173" s="5">
        <v>-40267221.53</v>
      </c>
    </row>
    <row r="174" spans="2:9" ht="15">
      <c r="B174" s="3">
        <v>45337</v>
      </c>
      <c r="C174" s="4">
        <v>81353</v>
      </c>
      <c r="D174" s="4" t="s">
        <v>14</v>
      </c>
      <c r="E174" s="4" t="s">
        <v>578</v>
      </c>
      <c r="G174" s="5">
        <v>0</v>
      </c>
      <c r="H174" s="5">
        <v>3150.13</v>
      </c>
      <c r="I174" s="5">
        <v>-40267221.53</v>
      </c>
    </row>
    <row r="175" spans="2:9" ht="15">
      <c r="B175" s="3">
        <v>45337</v>
      </c>
      <c r="C175" s="4">
        <v>81356</v>
      </c>
      <c r="D175" s="4" t="s">
        <v>14</v>
      </c>
      <c r="E175" s="4" t="s">
        <v>579</v>
      </c>
      <c r="G175" s="5">
        <v>0</v>
      </c>
      <c r="H175" s="5">
        <v>21245.91</v>
      </c>
      <c r="I175" s="5">
        <v>-40289407.52</v>
      </c>
    </row>
    <row r="176" spans="2:9" ht="15">
      <c r="B176" s="3">
        <v>45337</v>
      </c>
      <c r="C176" s="4">
        <v>81356</v>
      </c>
      <c r="D176" s="4" t="s">
        <v>14</v>
      </c>
      <c r="E176" s="4" t="s">
        <v>579</v>
      </c>
      <c r="G176" s="5">
        <v>0</v>
      </c>
      <c r="H176" s="5">
        <v>940.08</v>
      </c>
      <c r="I176" s="5">
        <v>-40289407.52</v>
      </c>
    </row>
    <row r="177" spans="2:9" ht="15">
      <c r="B177" s="3">
        <v>45337</v>
      </c>
      <c r="C177" s="4">
        <v>81359</v>
      </c>
      <c r="D177" s="4" t="s">
        <v>14</v>
      </c>
      <c r="E177" s="4" t="s">
        <v>580</v>
      </c>
      <c r="G177" s="5">
        <v>0</v>
      </c>
      <c r="H177" s="5">
        <v>36000</v>
      </c>
      <c r="I177" s="5">
        <v>-40336607.52</v>
      </c>
    </row>
    <row r="178" spans="2:9" ht="15">
      <c r="B178" s="3">
        <v>45337</v>
      </c>
      <c r="C178" s="4">
        <v>81359</v>
      </c>
      <c r="D178" s="4" t="s">
        <v>14</v>
      </c>
      <c r="E178" s="4" t="s">
        <v>580</v>
      </c>
      <c r="G178" s="5">
        <v>0</v>
      </c>
      <c r="H178" s="5">
        <v>11200</v>
      </c>
      <c r="I178" s="5">
        <v>-40336607.52</v>
      </c>
    </row>
    <row r="179" spans="2:9" ht="15">
      <c r="B179" s="3">
        <v>45337</v>
      </c>
      <c r="C179" s="4">
        <v>81361</v>
      </c>
      <c r="D179" s="4" t="s">
        <v>14</v>
      </c>
      <c r="E179" s="4" t="s">
        <v>581</v>
      </c>
      <c r="G179" s="5">
        <v>0</v>
      </c>
      <c r="H179" s="5">
        <v>22185.66</v>
      </c>
      <c r="I179" s="5">
        <v>-40360937.52</v>
      </c>
    </row>
    <row r="180" spans="2:9" ht="15">
      <c r="B180" s="3">
        <v>45337</v>
      </c>
      <c r="C180" s="4">
        <v>81361</v>
      </c>
      <c r="D180" s="4" t="s">
        <v>14</v>
      </c>
      <c r="E180" s="4" t="s">
        <v>581</v>
      </c>
      <c r="G180" s="5">
        <v>0</v>
      </c>
      <c r="H180" s="5">
        <v>2144.34</v>
      </c>
      <c r="I180" s="5">
        <v>-40360937.52</v>
      </c>
    </row>
    <row r="181" spans="2:9" ht="15">
      <c r="B181" s="3">
        <v>45337</v>
      </c>
      <c r="C181" s="4">
        <v>81765</v>
      </c>
      <c r="D181" s="4" t="s">
        <v>94</v>
      </c>
      <c r="E181" s="4" t="s">
        <v>582</v>
      </c>
      <c r="G181" s="5">
        <v>0</v>
      </c>
      <c r="H181" s="5">
        <v>689082.98</v>
      </c>
      <c r="I181" s="5">
        <v>-41174195.06</v>
      </c>
    </row>
    <row r="182" spans="2:9" ht="15">
      <c r="B182" s="3">
        <v>45337</v>
      </c>
      <c r="C182" s="4">
        <v>81765</v>
      </c>
      <c r="D182" s="4" t="s">
        <v>94</v>
      </c>
      <c r="E182" s="4" t="s">
        <v>582</v>
      </c>
      <c r="G182" s="5">
        <v>0</v>
      </c>
      <c r="H182" s="5">
        <v>124174.56</v>
      </c>
      <c r="I182" s="5">
        <v>-41174195.06</v>
      </c>
    </row>
    <row r="183" spans="2:9" ht="38.25">
      <c r="B183" s="3">
        <v>45338</v>
      </c>
      <c r="C183" s="4">
        <v>81278</v>
      </c>
      <c r="D183" s="4" t="s">
        <v>255</v>
      </c>
      <c r="E183" s="4" t="s">
        <v>583</v>
      </c>
      <c r="G183" s="5">
        <v>683260.04</v>
      </c>
      <c r="H183" s="5">
        <v>0</v>
      </c>
      <c r="I183" s="5">
        <v>-40490935.02</v>
      </c>
    </row>
    <row r="184" spans="2:9" ht="38.25">
      <c r="B184" s="3">
        <v>45338</v>
      </c>
      <c r="C184" s="4">
        <v>81279</v>
      </c>
      <c r="D184" s="4" t="s">
        <v>255</v>
      </c>
      <c r="E184" s="4" t="s">
        <v>119</v>
      </c>
      <c r="G184" s="5">
        <v>3247169.74</v>
      </c>
      <c r="H184" s="5">
        <v>0</v>
      </c>
      <c r="I184" s="5">
        <v>-37243765.28</v>
      </c>
    </row>
    <row r="185" spans="2:9" ht="15">
      <c r="B185" s="3">
        <v>45338</v>
      </c>
      <c r="C185" s="4">
        <v>81363</v>
      </c>
      <c r="D185" s="4" t="s">
        <v>14</v>
      </c>
      <c r="E185" s="4" t="s">
        <v>584</v>
      </c>
      <c r="G185" s="5">
        <v>0</v>
      </c>
      <c r="H185" s="5">
        <v>113000</v>
      </c>
      <c r="I185" s="5">
        <v>-37361765.28</v>
      </c>
    </row>
    <row r="186" spans="2:9" ht="15">
      <c r="B186" s="3">
        <v>45338</v>
      </c>
      <c r="C186" s="4">
        <v>81363</v>
      </c>
      <c r="D186" s="4" t="s">
        <v>14</v>
      </c>
      <c r="E186" s="4" t="s">
        <v>584</v>
      </c>
      <c r="G186" s="5">
        <v>0</v>
      </c>
      <c r="H186" s="5">
        <v>5000</v>
      </c>
      <c r="I186" s="5">
        <v>-37361765.28</v>
      </c>
    </row>
    <row r="187" spans="2:9" ht="15">
      <c r="B187" s="3">
        <v>45338</v>
      </c>
      <c r="C187" s="4">
        <v>81381</v>
      </c>
      <c r="D187" s="4" t="s">
        <v>14</v>
      </c>
      <c r="E187" s="4" t="s">
        <v>585</v>
      </c>
      <c r="G187" s="5">
        <v>0</v>
      </c>
      <c r="H187" s="5">
        <v>59000</v>
      </c>
      <c r="I187" s="5">
        <v>-37420765.28</v>
      </c>
    </row>
    <row r="188" spans="2:9" ht="15">
      <c r="B188" s="3">
        <v>45338</v>
      </c>
      <c r="C188" s="4">
        <v>81384</v>
      </c>
      <c r="D188" s="4" t="s">
        <v>94</v>
      </c>
      <c r="E188" s="4" t="s">
        <v>586</v>
      </c>
      <c r="G188" s="5">
        <v>0</v>
      </c>
      <c r="H188" s="5">
        <v>298767.5</v>
      </c>
      <c r="I188" s="5">
        <v>-37719532.78</v>
      </c>
    </row>
    <row r="189" spans="2:9" ht="15">
      <c r="B189" s="3">
        <v>45338</v>
      </c>
      <c r="C189" s="4">
        <v>81386</v>
      </c>
      <c r="D189" s="4" t="s">
        <v>14</v>
      </c>
      <c r="E189" s="4" t="s">
        <v>587</v>
      </c>
      <c r="G189" s="5">
        <v>0</v>
      </c>
      <c r="H189" s="5">
        <v>269000</v>
      </c>
      <c r="I189" s="5">
        <v>-38014532.78</v>
      </c>
    </row>
    <row r="190" spans="2:9" ht="15">
      <c r="B190" s="3">
        <v>45338</v>
      </c>
      <c r="C190" s="4">
        <v>81386</v>
      </c>
      <c r="D190" s="4" t="s">
        <v>14</v>
      </c>
      <c r="E190" s="4" t="s">
        <v>587</v>
      </c>
      <c r="G190" s="5">
        <v>0</v>
      </c>
      <c r="H190" s="5">
        <v>26000</v>
      </c>
      <c r="I190" s="5">
        <v>-38014532.78</v>
      </c>
    </row>
    <row r="191" spans="2:9" ht="15">
      <c r="B191" s="3">
        <v>45338</v>
      </c>
      <c r="C191" s="4">
        <v>81393</v>
      </c>
      <c r="D191" s="4" t="s">
        <v>14</v>
      </c>
      <c r="E191" s="4" t="s">
        <v>588</v>
      </c>
      <c r="G191" s="5">
        <v>0</v>
      </c>
      <c r="H191" s="5">
        <v>339000</v>
      </c>
      <c r="I191" s="5">
        <v>-38368532.78</v>
      </c>
    </row>
    <row r="192" spans="2:9" ht="15">
      <c r="B192" s="3">
        <v>45338</v>
      </c>
      <c r="C192" s="4">
        <v>81393</v>
      </c>
      <c r="D192" s="4" t="s">
        <v>14</v>
      </c>
      <c r="E192" s="4" t="s">
        <v>588</v>
      </c>
      <c r="G192" s="5">
        <v>0</v>
      </c>
      <c r="H192" s="5">
        <v>15000</v>
      </c>
      <c r="I192" s="5">
        <v>-38368532.78</v>
      </c>
    </row>
    <row r="193" spans="2:9" ht="15">
      <c r="B193" s="3">
        <v>45338</v>
      </c>
      <c r="C193" s="4">
        <v>81417</v>
      </c>
      <c r="D193" s="4" t="s">
        <v>14</v>
      </c>
      <c r="E193" s="4" t="s">
        <v>589</v>
      </c>
      <c r="G193" s="5">
        <v>0</v>
      </c>
      <c r="H193" s="5">
        <v>45200</v>
      </c>
      <c r="I193" s="5">
        <v>-38415732.78</v>
      </c>
    </row>
    <row r="194" spans="2:9" ht="15">
      <c r="B194" s="3">
        <v>45338</v>
      </c>
      <c r="C194" s="4">
        <v>81417</v>
      </c>
      <c r="D194" s="4" t="s">
        <v>14</v>
      </c>
      <c r="E194" s="4" t="s">
        <v>589</v>
      </c>
      <c r="G194" s="5">
        <v>0</v>
      </c>
      <c r="H194" s="5">
        <v>2000</v>
      </c>
      <c r="I194" s="5">
        <v>-38415732.78</v>
      </c>
    </row>
    <row r="195" spans="2:9" ht="15">
      <c r="B195" s="3">
        <v>45341</v>
      </c>
      <c r="C195" s="4">
        <v>81263</v>
      </c>
      <c r="D195" s="4" t="s">
        <v>14</v>
      </c>
      <c r="E195" s="4" t="s">
        <v>590</v>
      </c>
      <c r="G195" s="5">
        <v>0</v>
      </c>
      <c r="H195" s="5">
        <v>113000</v>
      </c>
      <c r="I195" s="5">
        <v>-38533732.78</v>
      </c>
    </row>
    <row r="196" spans="2:9" ht="15">
      <c r="B196" s="3">
        <v>45341</v>
      </c>
      <c r="C196" s="4">
        <v>81263</v>
      </c>
      <c r="D196" s="4" t="s">
        <v>14</v>
      </c>
      <c r="E196" s="4" t="s">
        <v>590</v>
      </c>
      <c r="G196" s="5">
        <v>0</v>
      </c>
      <c r="H196" s="5">
        <v>5000</v>
      </c>
      <c r="I196" s="5">
        <v>-38533732.78</v>
      </c>
    </row>
    <row r="197" spans="2:9" ht="38.25">
      <c r="B197" s="3">
        <v>45341</v>
      </c>
      <c r="C197" s="4">
        <v>81281</v>
      </c>
      <c r="D197" s="4" t="s">
        <v>255</v>
      </c>
      <c r="E197" s="4" t="s">
        <v>591</v>
      </c>
      <c r="G197" s="5">
        <v>298767.5</v>
      </c>
      <c r="H197" s="5">
        <v>0</v>
      </c>
      <c r="I197" s="5">
        <v>-38234965.28</v>
      </c>
    </row>
    <row r="198" spans="2:9" ht="38.25">
      <c r="B198" s="3">
        <v>45341</v>
      </c>
      <c r="C198" s="4">
        <v>81283</v>
      </c>
      <c r="D198" s="4" t="s">
        <v>255</v>
      </c>
      <c r="E198" s="4" t="s">
        <v>592</v>
      </c>
      <c r="G198" s="5">
        <v>20109463.59</v>
      </c>
      <c r="H198" s="5">
        <v>0</v>
      </c>
      <c r="I198" s="5">
        <v>-18125501.69</v>
      </c>
    </row>
    <row r="199" spans="2:9" ht="15">
      <c r="B199" s="3">
        <v>45341</v>
      </c>
      <c r="C199" s="4">
        <v>81388</v>
      </c>
      <c r="D199" s="4" t="s">
        <v>14</v>
      </c>
      <c r="E199" s="4" t="s">
        <v>593</v>
      </c>
      <c r="G199" s="5">
        <v>0</v>
      </c>
      <c r="H199" s="5">
        <v>3054123.91</v>
      </c>
      <c r="I199" s="5">
        <v>-21242673.93</v>
      </c>
    </row>
    <row r="200" spans="2:9" ht="15">
      <c r="B200" s="3">
        <v>45341</v>
      </c>
      <c r="C200" s="4">
        <v>81388</v>
      </c>
      <c r="D200" s="4" t="s">
        <v>14</v>
      </c>
      <c r="E200" s="4" t="s">
        <v>593</v>
      </c>
      <c r="G200" s="5">
        <v>0</v>
      </c>
      <c r="H200" s="5">
        <v>63048.33</v>
      </c>
      <c r="I200" s="5">
        <v>-21242673.93</v>
      </c>
    </row>
    <row r="201" spans="2:9" ht="15">
      <c r="B201" s="3">
        <v>45341</v>
      </c>
      <c r="C201" s="4">
        <v>81391</v>
      </c>
      <c r="D201" s="4" t="s">
        <v>14</v>
      </c>
      <c r="E201" s="4" t="s">
        <v>594</v>
      </c>
      <c r="G201" s="5">
        <v>0</v>
      </c>
      <c r="H201" s="5">
        <v>45200</v>
      </c>
      <c r="I201" s="5">
        <v>-21289873.93</v>
      </c>
    </row>
    <row r="202" spans="2:9" ht="15">
      <c r="B202" s="3">
        <v>45341</v>
      </c>
      <c r="C202" s="4">
        <v>81391</v>
      </c>
      <c r="D202" s="4" t="s">
        <v>14</v>
      </c>
      <c r="E202" s="4" t="s">
        <v>594</v>
      </c>
      <c r="G202" s="5">
        <v>0</v>
      </c>
      <c r="H202" s="5">
        <v>2000</v>
      </c>
      <c r="I202" s="5">
        <v>-21289873.93</v>
      </c>
    </row>
    <row r="203" spans="2:9" ht="15">
      <c r="B203" s="3">
        <v>45341</v>
      </c>
      <c r="C203" s="4">
        <v>81485</v>
      </c>
      <c r="D203" s="4" t="s">
        <v>14</v>
      </c>
      <c r="E203" s="4" t="s">
        <v>595</v>
      </c>
      <c r="G203" s="5">
        <v>0</v>
      </c>
      <c r="H203" s="5">
        <v>56500</v>
      </c>
      <c r="I203" s="5">
        <v>-21348873.93</v>
      </c>
    </row>
    <row r="204" spans="2:9" ht="15">
      <c r="B204" s="3">
        <v>45341</v>
      </c>
      <c r="C204" s="4">
        <v>81485</v>
      </c>
      <c r="D204" s="4" t="s">
        <v>14</v>
      </c>
      <c r="E204" s="4" t="s">
        <v>595</v>
      </c>
      <c r="G204" s="5">
        <v>0</v>
      </c>
      <c r="H204" s="5">
        <v>2500</v>
      </c>
      <c r="I204" s="5">
        <v>-21348873.93</v>
      </c>
    </row>
    <row r="205" spans="2:9" ht="15">
      <c r="B205" s="3">
        <v>45341</v>
      </c>
      <c r="C205" s="4">
        <v>81486</v>
      </c>
      <c r="D205" s="4" t="s">
        <v>14</v>
      </c>
      <c r="E205" s="4" t="s">
        <v>596</v>
      </c>
      <c r="G205" s="5">
        <v>0</v>
      </c>
      <c r="H205" s="5">
        <v>360000</v>
      </c>
      <c r="I205" s="5">
        <v>-21820873.93</v>
      </c>
    </row>
    <row r="206" spans="2:9" ht="15">
      <c r="B206" s="3">
        <v>45341</v>
      </c>
      <c r="C206" s="4">
        <v>81486</v>
      </c>
      <c r="D206" s="4" t="s">
        <v>14</v>
      </c>
      <c r="E206" s="4" t="s">
        <v>596</v>
      </c>
      <c r="G206" s="5">
        <v>0</v>
      </c>
      <c r="H206" s="5">
        <v>112000</v>
      </c>
      <c r="I206" s="5">
        <v>-21820873.93</v>
      </c>
    </row>
    <row r="207" spans="2:9" ht="15">
      <c r="B207" s="3">
        <v>45341</v>
      </c>
      <c r="C207" s="4">
        <v>81487</v>
      </c>
      <c r="D207" s="4" t="s">
        <v>94</v>
      </c>
      <c r="E207" s="4" t="s">
        <v>597</v>
      </c>
      <c r="G207" s="5">
        <v>0</v>
      </c>
      <c r="H207" s="5">
        <v>214587.5</v>
      </c>
      <c r="I207" s="5">
        <v>-22035461.43</v>
      </c>
    </row>
    <row r="208" spans="2:9" ht="15">
      <c r="B208" s="3">
        <v>45341</v>
      </c>
      <c r="C208" s="4">
        <v>81488</v>
      </c>
      <c r="D208" s="4" t="s">
        <v>14</v>
      </c>
      <c r="E208" s="4" t="s">
        <v>598</v>
      </c>
      <c r="G208" s="5">
        <v>0</v>
      </c>
      <c r="H208" s="5">
        <v>226000</v>
      </c>
      <c r="I208" s="5">
        <v>-22271461.43</v>
      </c>
    </row>
    <row r="209" spans="2:9" ht="15">
      <c r="B209" s="3">
        <v>45341</v>
      </c>
      <c r="C209" s="4">
        <v>81488</v>
      </c>
      <c r="D209" s="4" t="s">
        <v>14</v>
      </c>
      <c r="E209" s="4" t="s">
        <v>598</v>
      </c>
      <c r="G209" s="5">
        <v>0</v>
      </c>
      <c r="H209" s="5">
        <v>10000</v>
      </c>
      <c r="I209" s="5">
        <v>-22271461.43</v>
      </c>
    </row>
    <row r="210" spans="2:9" ht="15">
      <c r="B210" s="3">
        <v>45341</v>
      </c>
      <c r="C210" s="4">
        <v>81489</v>
      </c>
      <c r="D210" s="4" t="s">
        <v>14</v>
      </c>
      <c r="E210" s="4" t="s">
        <v>599</v>
      </c>
      <c r="G210" s="5">
        <v>0</v>
      </c>
      <c r="H210" s="5">
        <v>18000</v>
      </c>
      <c r="I210" s="5">
        <v>-22295061.43</v>
      </c>
    </row>
    <row r="211" spans="2:9" ht="15">
      <c r="B211" s="3">
        <v>45341</v>
      </c>
      <c r="C211" s="4">
        <v>81489</v>
      </c>
      <c r="D211" s="4" t="s">
        <v>14</v>
      </c>
      <c r="E211" s="4" t="s">
        <v>599</v>
      </c>
      <c r="G211" s="5">
        <v>0</v>
      </c>
      <c r="H211" s="5">
        <v>5600</v>
      </c>
      <c r="I211" s="5">
        <v>-22295061.43</v>
      </c>
    </row>
    <row r="212" spans="2:9" ht="15">
      <c r="B212" s="3">
        <v>45341</v>
      </c>
      <c r="C212" s="4">
        <v>81490</v>
      </c>
      <c r="D212" s="4" t="s">
        <v>94</v>
      </c>
      <c r="E212" s="4" t="s">
        <v>600</v>
      </c>
      <c r="G212" s="5">
        <v>0</v>
      </c>
      <c r="H212" s="5">
        <v>73290</v>
      </c>
      <c r="I212" s="5">
        <v>-22368351.43</v>
      </c>
    </row>
    <row r="213" spans="2:9" ht="15">
      <c r="B213" s="3">
        <v>45341</v>
      </c>
      <c r="C213" s="4">
        <v>81491</v>
      </c>
      <c r="D213" s="4" t="s">
        <v>14</v>
      </c>
      <c r="E213" s="4" t="s">
        <v>601</v>
      </c>
      <c r="G213" s="5">
        <v>0</v>
      </c>
      <c r="H213" s="5">
        <v>45200</v>
      </c>
      <c r="I213" s="5">
        <v>-22415551.43</v>
      </c>
    </row>
    <row r="214" spans="2:9" ht="15">
      <c r="B214" s="3">
        <v>45341</v>
      </c>
      <c r="C214" s="4">
        <v>81491</v>
      </c>
      <c r="D214" s="4" t="s">
        <v>14</v>
      </c>
      <c r="E214" s="4" t="s">
        <v>601</v>
      </c>
      <c r="G214" s="5">
        <v>0</v>
      </c>
      <c r="H214" s="5">
        <v>2000</v>
      </c>
      <c r="I214" s="5">
        <v>-22415551.43</v>
      </c>
    </row>
    <row r="215" spans="2:9" ht="15">
      <c r="B215" s="3">
        <v>45341</v>
      </c>
      <c r="C215" s="4">
        <v>81920</v>
      </c>
      <c r="D215" s="4" t="s">
        <v>14</v>
      </c>
      <c r="E215" s="4" t="s">
        <v>602</v>
      </c>
      <c r="G215" s="5">
        <v>0</v>
      </c>
      <c r="H215" s="5">
        <v>53800</v>
      </c>
      <c r="I215" s="5">
        <v>-22474551.43</v>
      </c>
    </row>
    <row r="216" spans="2:9" ht="15">
      <c r="B216" s="3">
        <v>45341</v>
      </c>
      <c r="C216" s="4">
        <v>81920</v>
      </c>
      <c r="D216" s="4" t="s">
        <v>14</v>
      </c>
      <c r="E216" s="4" t="s">
        <v>602</v>
      </c>
      <c r="G216" s="5">
        <v>0</v>
      </c>
      <c r="H216" s="5">
        <v>5200</v>
      </c>
      <c r="I216" s="5">
        <v>-22474551.43</v>
      </c>
    </row>
    <row r="217" spans="2:9" ht="15">
      <c r="B217" s="3">
        <v>45342</v>
      </c>
      <c r="C217" s="4">
        <v>81519</v>
      </c>
      <c r="D217" s="4" t="s">
        <v>14</v>
      </c>
      <c r="E217" s="4" t="s">
        <v>603</v>
      </c>
      <c r="G217" s="5">
        <v>0</v>
      </c>
      <c r="H217" s="5">
        <v>27000</v>
      </c>
      <c r="I217" s="5">
        <v>-22509951.43</v>
      </c>
    </row>
    <row r="218" spans="2:9" ht="15">
      <c r="B218" s="3">
        <v>45342</v>
      </c>
      <c r="C218" s="4">
        <v>81519</v>
      </c>
      <c r="D218" s="4" t="s">
        <v>14</v>
      </c>
      <c r="E218" s="4" t="s">
        <v>603</v>
      </c>
      <c r="G218" s="5">
        <v>0</v>
      </c>
      <c r="H218" s="5">
        <v>8400</v>
      </c>
      <c r="I218" s="5">
        <v>-22509951.43</v>
      </c>
    </row>
    <row r="219" spans="2:9" ht="15">
      <c r="B219" s="3">
        <v>45342</v>
      </c>
      <c r="C219" s="4">
        <v>81520</v>
      </c>
      <c r="D219" s="4" t="s">
        <v>14</v>
      </c>
      <c r="E219" s="4" t="s">
        <v>604</v>
      </c>
      <c r="G219" s="5">
        <v>0</v>
      </c>
      <c r="H219" s="5">
        <v>45200</v>
      </c>
      <c r="I219" s="5">
        <v>-22557151.43</v>
      </c>
    </row>
    <row r="220" spans="2:9" ht="15">
      <c r="B220" s="3">
        <v>45342</v>
      </c>
      <c r="C220" s="4">
        <v>81520</v>
      </c>
      <c r="D220" s="4" t="s">
        <v>14</v>
      </c>
      <c r="E220" s="4" t="s">
        <v>604</v>
      </c>
      <c r="G220" s="5">
        <v>0</v>
      </c>
      <c r="H220" s="5">
        <v>2000</v>
      </c>
      <c r="I220" s="5">
        <v>-22557151.43</v>
      </c>
    </row>
    <row r="221" spans="2:9" ht="15">
      <c r="B221" s="3">
        <v>45342</v>
      </c>
      <c r="C221" s="4">
        <v>81521</v>
      </c>
      <c r="D221" s="4" t="s">
        <v>14</v>
      </c>
      <c r="E221" s="4" t="s">
        <v>605</v>
      </c>
      <c r="G221" s="5">
        <v>0</v>
      </c>
      <c r="H221" s="5">
        <v>45200</v>
      </c>
      <c r="I221" s="5">
        <v>-22604351.43</v>
      </c>
    </row>
    <row r="222" spans="2:9" ht="15">
      <c r="B222" s="3">
        <v>45342</v>
      </c>
      <c r="C222" s="4">
        <v>81521</v>
      </c>
      <c r="D222" s="4" t="s">
        <v>14</v>
      </c>
      <c r="E222" s="4" t="s">
        <v>605</v>
      </c>
      <c r="G222" s="5">
        <v>0</v>
      </c>
      <c r="H222" s="5">
        <v>2000</v>
      </c>
      <c r="I222" s="5">
        <v>-22604351.43</v>
      </c>
    </row>
    <row r="223" spans="2:9" ht="15">
      <c r="B223" s="3">
        <v>45342</v>
      </c>
      <c r="C223" s="4">
        <v>81524</v>
      </c>
      <c r="D223" s="4" t="s">
        <v>14</v>
      </c>
      <c r="E223" s="4" t="s">
        <v>606</v>
      </c>
      <c r="G223" s="5">
        <v>0</v>
      </c>
      <c r="H223" s="5">
        <v>28250</v>
      </c>
      <c r="I223" s="5">
        <v>-22633851.43</v>
      </c>
    </row>
    <row r="224" spans="2:9" ht="15">
      <c r="B224" s="3">
        <v>45342</v>
      </c>
      <c r="C224" s="4">
        <v>81524</v>
      </c>
      <c r="D224" s="4" t="s">
        <v>14</v>
      </c>
      <c r="E224" s="4" t="s">
        <v>606</v>
      </c>
      <c r="G224" s="5">
        <v>0</v>
      </c>
      <c r="H224" s="5">
        <v>1250</v>
      </c>
      <c r="I224" s="5">
        <v>-22633851.43</v>
      </c>
    </row>
    <row r="225" spans="2:9" ht="15">
      <c r="B225" s="3">
        <v>45342</v>
      </c>
      <c r="C225" s="4">
        <v>81525</v>
      </c>
      <c r="D225" s="4" t="s">
        <v>14</v>
      </c>
      <c r="E225" s="4" t="s">
        <v>607</v>
      </c>
      <c r="G225" s="5">
        <v>0</v>
      </c>
      <c r="H225" s="5">
        <v>50850</v>
      </c>
      <c r="I225" s="5">
        <v>-22686951.43</v>
      </c>
    </row>
    <row r="226" spans="2:9" ht="15">
      <c r="B226" s="3">
        <v>45342</v>
      </c>
      <c r="C226" s="4">
        <v>81525</v>
      </c>
      <c r="D226" s="4" t="s">
        <v>14</v>
      </c>
      <c r="E226" s="4" t="s">
        <v>607</v>
      </c>
      <c r="G226" s="5">
        <v>0</v>
      </c>
      <c r="H226" s="5">
        <v>2250</v>
      </c>
      <c r="I226" s="5">
        <v>-22686951.43</v>
      </c>
    </row>
    <row r="227" spans="2:9" ht="15">
      <c r="B227" s="3">
        <v>45342</v>
      </c>
      <c r="C227" s="4">
        <v>81526</v>
      </c>
      <c r="D227" s="4" t="s">
        <v>14</v>
      </c>
      <c r="E227" s="4" t="s">
        <v>608</v>
      </c>
      <c r="G227" s="5">
        <v>0</v>
      </c>
      <c r="H227" s="5">
        <v>45200</v>
      </c>
      <c r="I227" s="5">
        <v>-22734151.43</v>
      </c>
    </row>
    <row r="228" spans="2:9" ht="15">
      <c r="B228" s="3">
        <v>45342</v>
      </c>
      <c r="C228" s="4">
        <v>81526</v>
      </c>
      <c r="D228" s="4" t="s">
        <v>14</v>
      </c>
      <c r="E228" s="4" t="s">
        <v>608</v>
      </c>
      <c r="G228" s="5">
        <v>0</v>
      </c>
      <c r="H228" s="5">
        <v>2000</v>
      </c>
      <c r="I228" s="5">
        <v>-22734151.43</v>
      </c>
    </row>
    <row r="229" spans="2:9" ht="15">
      <c r="B229" s="3">
        <v>45342</v>
      </c>
      <c r="C229" s="4">
        <v>81527</v>
      </c>
      <c r="D229" s="4" t="s">
        <v>14</v>
      </c>
      <c r="E229" s="4" t="s">
        <v>609</v>
      </c>
      <c r="G229" s="5">
        <v>0</v>
      </c>
      <c r="H229" s="5">
        <v>90400</v>
      </c>
      <c r="I229" s="5">
        <v>-22828551.43</v>
      </c>
    </row>
    <row r="230" spans="2:9" ht="15">
      <c r="B230" s="3">
        <v>45342</v>
      </c>
      <c r="C230" s="4">
        <v>81527</v>
      </c>
      <c r="D230" s="4" t="s">
        <v>14</v>
      </c>
      <c r="E230" s="4" t="s">
        <v>609</v>
      </c>
      <c r="G230" s="5">
        <v>0</v>
      </c>
      <c r="H230" s="5">
        <v>4000</v>
      </c>
      <c r="I230" s="5">
        <v>-22828551.43</v>
      </c>
    </row>
    <row r="231" spans="2:9" ht="15">
      <c r="B231" s="3">
        <v>45342</v>
      </c>
      <c r="C231" s="4">
        <v>81531</v>
      </c>
      <c r="D231" s="4" t="s">
        <v>14</v>
      </c>
      <c r="E231" s="4" t="s">
        <v>610</v>
      </c>
      <c r="G231" s="5">
        <v>0</v>
      </c>
      <c r="H231" s="5">
        <v>113000</v>
      </c>
      <c r="I231" s="5">
        <v>-22946551.43</v>
      </c>
    </row>
    <row r="232" spans="2:9" ht="15">
      <c r="B232" s="3">
        <v>45342</v>
      </c>
      <c r="C232" s="4">
        <v>81531</v>
      </c>
      <c r="D232" s="4" t="s">
        <v>14</v>
      </c>
      <c r="E232" s="4" t="s">
        <v>610</v>
      </c>
      <c r="G232" s="5">
        <v>0</v>
      </c>
      <c r="H232" s="5">
        <v>5000</v>
      </c>
      <c r="I232" s="5">
        <v>-22946551.43</v>
      </c>
    </row>
    <row r="233" spans="2:9" ht="15">
      <c r="B233" s="3">
        <v>45342</v>
      </c>
      <c r="C233" s="4">
        <v>81534</v>
      </c>
      <c r="D233" s="4" t="s">
        <v>14</v>
      </c>
      <c r="E233" s="4" t="s">
        <v>611</v>
      </c>
      <c r="G233" s="5">
        <v>0</v>
      </c>
      <c r="H233" s="5">
        <v>84750</v>
      </c>
      <c r="I233" s="5">
        <v>-23035051.43</v>
      </c>
    </row>
    <row r="234" spans="2:9" ht="15">
      <c r="B234" s="3">
        <v>45342</v>
      </c>
      <c r="C234" s="4">
        <v>81534</v>
      </c>
      <c r="D234" s="4" t="s">
        <v>14</v>
      </c>
      <c r="E234" s="4" t="s">
        <v>611</v>
      </c>
      <c r="G234" s="5">
        <v>0</v>
      </c>
      <c r="H234" s="5">
        <v>3750</v>
      </c>
      <c r="I234" s="5">
        <v>-23035051.43</v>
      </c>
    </row>
    <row r="235" spans="2:9" ht="15">
      <c r="B235" s="3">
        <v>45342</v>
      </c>
      <c r="C235" s="4">
        <v>81537</v>
      </c>
      <c r="D235" s="4" t="s">
        <v>14</v>
      </c>
      <c r="E235" s="4" t="s">
        <v>612</v>
      </c>
      <c r="G235" s="5">
        <v>0</v>
      </c>
      <c r="H235" s="5">
        <v>282500</v>
      </c>
      <c r="I235" s="5">
        <v>-23330051.43</v>
      </c>
    </row>
    <row r="236" spans="2:9" ht="15">
      <c r="B236" s="3">
        <v>45342</v>
      </c>
      <c r="C236" s="4">
        <v>81537</v>
      </c>
      <c r="D236" s="4" t="s">
        <v>14</v>
      </c>
      <c r="E236" s="4" t="s">
        <v>612</v>
      </c>
      <c r="G236" s="5">
        <v>0</v>
      </c>
      <c r="H236" s="5">
        <v>12500</v>
      </c>
      <c r="I236" s="5">
        <v>-23330051.43</v>
      </c>
    </row>
    <row r="237" spans="2:9" ht="15">
      <c r="B237" s="3">
        <v>45342</v>
      </c>
      <c r="C237" s="4">
        <v>81539</v>
      </c>
      <c r="D237" s="4" t="s">
        <v>14</v>
      </c>
      <c r="E237" s="4" t="s">
        <v>613</v>
      </c>
      <c r="G237" s="5">
        <v>0</v>
      </c>
      <c r="H237" s="5">
        <v>50850</v>
      </c>
      <c r="I237" s="5">
        <v>-23383151.43</v>
      </c>
    </row>
    <row r="238" spans="2:9" ht="15">
      <c r="B238" s="3">
        <v>45342</v>
      </c>
      <c r="C238" s="4">
        <v>81539</v>
      </c>
      <c r="D238" s="4" t="s">
        <v>14</v>
      </c>
      <c r="E238" s="4" t="s">
        <v>613</v>
      </c>
      <c r="G238" s="5">
        <v>0</v>
      </c>
      <c r="H238" s="5">
        <v>2250</v>
      </c>
      <c r="I238" s="5">
        <v>-23383151.43</v>
      </c>
    </row>
    <row r="239" spans="2:9" ht="15">
      <c r="B239" s="3">
        <v>45342</v>
      </c>
      <c r="C239" s="4">
        <v>81541</v>
      </c>
      <c r="D239" s="4" t="s">
        <v>14</v>
      </c>
      <c r="E239" s="4" t="s">
        <v>614</v>
      </c>
      <c r="G239" s="5">
        <v>0</v>
      </c>
      <c r="H239" s="5">
        <v>84750</v>
      </c>
      <c r="I239" s="5">
        <v>-23471651.43</v>
      </c>
    </row>
    <row r="240" spans="2:9" ht="15">
      <c r="B240" s="3">
        <v>45342</v>
      </c>
      <c r="C240" s="4">
        <v>81541</v>
      </c>
      <c r="D240" s="4" t="s">
        <v>14</v>
      </c>
      <c r="E240" s="4" t="s">
        <v>614</v>
      </c>
      <c r="G240" s="5">
        <v>0</v>
      </c>
      <c r="H240" s="5">
        <v>3750</v>
      </c>
      <c r="I240" s="5">
        <v>-23471651.43</v>
      </c>
    </row>
    <row r="241" spans="2:9" ht="15">
      <c r="B241" s="3">
        <v>45342</v>
      </c>
      <c r="C241" s="4">
        <v>81543</v>
      </c>
      <c r="D241" s="4" t="s">
        <v>14</v>
      </c>
      <c r="E241" s="4" t="s">
        <v>615</v>
      </c>
      <c r="G241" s="5">
        <v>0</v>
      </c>
      <c r="H241" s="5">
        <v>339000</v>
      </c>
      <c r="I241" s="5">
        <v>-23825651.43</v>
      </c>
    </row>
    <row r="242" spans="2:9" ht="15">
      <c r="B242" s="3">
        <v>45342</v>
      </c>
      <c r="C242" s="4">
        <v>81543</v>
      </c>
      <c r="D242" s="4" t="s">
        <v>14</v>
      </c>
      <c r="E242" s="4" t="s">
        <v>615</v>
      </c>
      <c r="G242" s="5">
        <v>0</v>
      </c>
      <c r="H242" s="5">
        <v>15000</v>
      </c>
      <c r="I242" s="5">
        <v>-23825651.43</v>
      </c>
    </row>
    <row r="243" spans="2:9" ht="15">
      <c r="B243" s="3">
        <v>45342</v>
      </c>
      <c r="C243" s="4">
        <v>81548</v>
      </c>
      <c r="D243" s="4" t="s">
        <v>14</v>
      </c>
      <c r="E243" s="4" t="s">
        <v>616</v>
      </c>
      <c r="G243" s="5">
        <v>0</v>
      </c>
      <c r="H243" s="5">
        <v>118714.36</v>
      </c>
      <c r="I243" s="5">
        <v>-23944365.79</v>
      </c>
    </row>
    <row r="244" spans="2:9" ht="15">
      <c r="B244" s="3">
        <v>45342</v>
      </c>
      <c r="C244" s="4">
        <v>81550</v>
      </c>
      <c r="D244" s="4" t="s">
        <v>14</v>
      </c>
      <c r="E244" s="4" t="s">
        <v>617</v>
      </c>
      <c r="G244" s="5">
        <v>0</v>
      </c>
      <c r="H244" s="5">
        <v>37332</v>
      </c>
      <c r="I244" s="5">
        <v>-23981697.79</v>
      </c>
    </row>
    <row r="245" spans="2:9" ht="15">
      <c r="B245" s="3">
        <v>45342</v>
      </c>
      <c r="C245" s="4">
        <v>81554</v>
      </c>
      <c r="D245" s="4" t="s">
        <v>14</v>
      </c>
      <c r="E245" s="4" t="s">
        <v>618</v>
      </c>
      <c r="G245" s="5">
        <v>0</v>
      </c>
      <c r="H245" s="5">
        <v>46823.04</v>
      </c>
      <c r="I245" s="5">
        <v>-24028520.83</v>
      </c>
    </row>
    <row r="246" spans="2:9" ht="15">
      <c r="B246" s="3">
        <v>45342</v>
      </c>
      <c r="C246" s="4">
        <v>81564</v>
      </c>
      <c r="D246" s="4" t="s">
        <v>14</v>
      </c>
      <c r="E246" s="4" t="s">
        <v>619</v>
      </c>
      <c r="G246" s="5">
        <v>0</v>
      </c>
      <c r="H246" s="5">
        <v>86625.06</v>
      </c>
      <c r="I246" s="5">
        <v>-24115145.89</v>
      </c>
    </row>
    <row r="247" spans="2:9" ht="15">
      <c r="B247" s="3">
        <v>45342</v>
      </c>
      <c r="C247" s="4">
        <v>81581</v>
      </c>
      <c r="D247" s="4" t="s">
        <v>14</v>
      </c>
      <c r="E247" s="4" t="s">
        <v>620</v>
      </c>
      <c r="G247" s="5">
        <v>0</v>
      </c>
      <c r="H247" s="5">
        <v>243871</v>
      </c>
      <c r="I247" s="5">
        <v>-24359016.89</v>
      </c>
    </row>
    <row r="248" spans="2:9" ht="15">
      <c r="B248" s="3">
        <v>45342</v>
      </c>
      <c r="C248" s="4">
        <v>81589</v>
      </c>
      <c r="D248" s="4" t="s">
        <v>14</v>
      </c>
      <c r="E248" s="4" t="s">
        <v>621</v>
      </c>
      <c r="G248" s="5">
        <v>0</v>
      </c>
      <c r="H248" s="5">
        <v>12714576.04</v>
      </c>
      <c r="I248" s="5">
        <v>-37351938.06</v>
      </c>
    </row>
    <row r="249" spans="2:9" ht="15">
      <c r="B249" s="3">
        <v>45342</v>
      </c>
      <c r="C249" s="4">
        <v>81589</v>
      </c>
      <c r="D249" s="4" t="s">
        <v>14</v>
      </c>
      <c r="E249" s="4" t="s">
        <v>621</v>
      </c>
      <c r="G249" s="5">
        <v>0</v>
      </c>
      <c r="H249" s="5">
        <v>278345.13</v>
      </c>
      <c r="I249" s="5">
        <v>-37351938.06</v>
      </c>
    </row>
    <row r="250" spans="2:9" ht="15">
      <c r="B250" s="3">
        <v>45342</v>
      </c>
      <c r="C250" s="4">
        <v>81595</v>
      </c>
      <c r="D250" s="4" t="s">
        <v>14</v>
      </c>
      <c r="E250" s="4" t="s">
        <v>622</v>
      </c>
      <c r="G250" s="5">
        <v>0</v>
      </c>
      <c r="H250" s="5">
        <v>113000</v>
      </c>
      <c r="I250" s="5">
        <v>-37469938.06</v>
      </c>
    </row>
    <row r="251" spans="2:9" ht="15">
      <c r="B251" s="3">
        <v>45342</v>
      </c>
      <c r="C251" s="4">
        <v>81595</v>
      </c>
      <c r="D251" s="4" t="s">
        <v>14</v>
      </c>
      <c r="E251" s="4" t="s">
        <v>622</v>
      </c>
      <c r="G251" s="5">
        <v>0</v>
      </c>
      <c r="H251" s="5">
        <v>5000</v>
      </c>
      <c r="I251" s="5">
        <v>-37469938.06</v>
      </c>
    </row>
    <row r="252" spans="2:9" ht="15">
      <c r="B252" s="3">
        <v>45342</v>
      </c>
      <c r="C252" s="4">
        <v>81604</v>
      </c>
      <c r="D252" s="4" t="s">
        <v>14</v>
      </c>
      <c r="E252" s="4" t="s">
        <v>623</v>
      </c>
      <c r="G252" s="5">
        <v>0</v>
      </c>
      <c r="H252" s="5">
        <v>67800</v>
      </c>
      <c r="I252" s="5">
        <v>-37540738.06</v>
      </c>
    </row>
    <row r="253" spans="2:9" ht="15">
      <c r="B253" s="3">
        <v>45342</v>
      </c>
      <c r="C253" s="4">
        <v>81604</v>
      </c>
      <c r="D253" s="4" t="s">
        <v>14</v>
      </c>
      <c r="E253" s="4" t="s">
        <v>623</v>
      </c>
      <c r="G253" s="5">
        <v>0</v>
      </c>
      <c r="H253" s="5">
        <v>3000</v>
      </c>
      <c r="I253" s="5">
        <v>-37540738.06</v>
      </c>
    </row>
    <row r="254" spans="2:9" ht="15">
      <c r="B254" s="3">
        <v>45342</v>
      </c>
      <c r="C254" s="4">
        <v>81615</v>
      </c>
      <c r="D254" s="4" t="s">
        <v>14</v>
      </c>
      <c r="E254" s="4" t="s">
        <v>624</v>
      </c>
      <c r="G254" s="5">
        <v>0</v>
      </c>
      <c r="H254" s="5">
        <v>33900</v>
      </c>
      <c r="I254" s="5">
        <v>-37576138.06</v>
      </c>
    </row>
    <row r="255" spans="2:9" ht="15">
      <c r="B255" s="3">
        <v>45342</v>
      </c>
      <c r="C255" s="4">
        <v>81615</v>
      </c>
      <c r="D255" s="4" t="s">
        <v>14</v>
      </c>
      <c r="E255" s="4" t="s">
        <v>624</v>
      </c>
      <c r="G255" s="5">
        <v>0</v>
      </c>
      <c r="H255" s="5">
        <v>1500</v>
      </c>
      <c r="I255" s="5">
        <v>-37576138.06</v>
      </c>
    </row>
    <row r="256" spans="2:9" ht="15">
      <c r="B256" s="3">
        <v>45342</v>
      </c>
      <c r="C256" s="4">
        <v>81616</v>
      </c>
      <c r="D256" s="4" t="s">
        <v>14</v>
      </c>
      <c r="E256" s="4" t="s">
        <v>625</v>
      </c>
      <c r="G256" s="5">
        <v>0</v>
      </c>
      <c r="H256" s="5">
        <v>56500</v>
      </c>
      <c r="I256" s="5">
        <v>-37635138.06</v>
      </c>
    </row>
    <row r="257" spans="2:9" ht="15">
      <c r="B257" s="3">
        <v>45342</v>
      </c>
      <c r="C257" s="4">
        <v>81616</v>
      </c>
      <c r="D257" s="4" t="s">
        <v>14</v>
      </c>
      <c r="E257" s="4" t="s">
        <v>625</v>
      </c>
      <c r="G257" s="5">
        <v>0</v>
      </c>
      <c r="H257" s="5">
        <v>2500</v>
      </c>
      <c r="I257" s="5">
        <v>-37635138.06</v>
      </c>
    </row>
    <row r="258" spans="2:9" ht="38.25">
      <c r="B258" s="3">
        <v>45342</v>
      </c>
      <c r="C258" s="4">
        <v>81752</v>
      </c>
      <c r="D258" s="4" t="s">
        <v>255</v>
      </c>
      <c r="E258" s="4" t="s">
        <v>130</v>
      </c>
      <c r="G258" s="5">
        <v>287877.5</v>
      </c>
      <c r="H258" s="5">
        <v>0</v>
      </c>
      <c r="I258" s="5">
        <v>-37347260.56</v>
      </c>
    </row>
    <row r="259" spans="2:9" ht="38.25">
      <c r="B259" s="3">
        <v>45342</v>
      </c>
      <c r="C259" s="4">
        <v>81753</v>
      </c>
      <c r="D259" s="4" t="s">
        <v>255</v>
      </c>
      <c r="E259" s="4" t="s">
        <v>626</v>
      </c>
      <c r="G259" s="5">
        <v>1165067.74</v>
      </c>
      <c r="H259" s="5">
        <v>0</v>
      </c>
      <c r="I259" s="5">
        <v>-36182192.82</v>
      </c>
    </row>
    <row r="260" spans="2:9" ht="15">
      <c r="B260" s="3">
        <v>45343</v>
      </c>
      <c r="C260" s="4">
        <v>81415</v>
      </c>
      <c r="D260" s="4" t="s">
        <v>14</v>
      </c>
      <c r="E260" s="4" t="s">
        <v>627</v>
      </c>
      <c r="G260" s="5">
        <v>0</v>
      </c>
      <c r="H260" s="5">
        <v>65990.82</v>
      </c>
      <c r="I260" s="5">
        <v>-36251130.72</v>
      </c>
    </row>
    <row r="261" spans="2:9" ht="15">
      <c r="B261" s="3">
        <v>45343</v>
      </c>
      <c r="C261" s="4">
        <v>81415</v>
      </c>
      <c r="D261" s="4" t="s">
        <v>14</v>
      </c>
      <c r="E261" s="4" t="s">
        <v>627</v>
      </c>
      <c r="G261" s="5">
        <v>0</v>
      </c>
      <c r="H261" s="5">
        <v>2947.08</v>
      </c>
      <c r="I261" s="5">
        <v>-36251130.72</v>
      </c>
    </row>
    <row r="262" spans="2:9" ht="15">
      <c r="B262" s="3">
        <v>45343</v>
      </c>
      <c r="C262" s="4">
        <v>81592</v>
      </c>
      <c r="D262" s="4" t="s">
        <v>14</v>
      </c>
      <c r="E262" s="4" t="s">
        <v>628</v>
      </c>
      <c r="G262" s="5">
        <v>0</v>
      </c>
      <c r="H262" s="5">
        <v>22500</v>
      </c>
      <c r="I262" s="5">
        <v>-36280630.72</v>
      </c>
    </row>
    <row r="263" spans="2:9" ht="15">
      <c r="B263" s="3">
        <v>45343</v>
      </c>
      <c r="C263" s="4">
        <v>81592</v>
      </c>
      <c r="D263" s="4" t="s">
        <v>14</v>
      </c>
      <c r="E263" s="4" t="s">
        <v>628</v>
      </c>
      <c r="G263" s="5">
        <v>0</v>
      </c>
      <c r="H263" s="5">
        <v>7000</v>
      </c>
      <c r="I263" s="5">
        <v>-36280630.72</v>
      </c>
    </row>
    <row r="264" spans="2:9" ht="38.25">
      <c r="B264" s="3">
        <v>45343</v>
      </c>
      <c r="C264" s="4">
        <v>81754</v>
      </c>
      <c r="D264" s="4" t="s">
        <v>255</v>
      </c>
      <c r="E264" s="4" t="s">
        <v>258</v>
      </c>
      <c r="G264" s="5">
        <v>12992921.17</v>
      </c>
      <c r="H264" s="5">
        <v>0</v>
      </c>
      <c r="I264" s="5">
        <v>-23287709.55</v>
      </c>
    </row>
    <row r="265" spans="2:9" ht="38.25">
      <c r="B265" s="3">
        <v>45343</v>
      </c>
      <c r="C265" s="4">
        <v>81755</v>
      </c>
      <c r="D265" s="4" t="s">
        <v>255</v>
      </c>
      <c r="E265" s="4" t="s">
        <v>629</v>
      </c>
      <c r="G265" s="5">
        <v>10114000</v>
      </c>
      <c r="H265" s="5">
        <v>0</v>
      </c>
      <c r="I265" s="5">
        <v>-13173709.55</v>
      </c>
    </row>
    <row r="266" spans="2:9" ht="15">
      <c r="B266" s="3">
        <v>45343</v>
      </c>
      <c r="C266" s="4">
        <v>81793</v>
      </c>
      <c r="D266" s="4" t="s">
        <v>14</v>
      </c>
      <c r="E266" s="4" t="s">
        <v>630</v>
      </c>
      <c r="G266" s="5">
        <v>0</v>
      </c>
      <c r="H266" s="5">
        <v>28250</v>
      </c>
      <c r="I266" s="5">
        <v>-13203209.55</v>
      </c>
    </row>
    <row r="267" spans="2:9" ht="15">
      <c r="B267" s="3">
        <v>45343</v>
      </c>
      <c r="C267" s="4">
        <v>81793</v>
      </c>
      <c r="D267" s="4" t="s">
        <v>14</v>
      </c>
      <c r="E267" s="4" t="s">
        <v>630</v>
      </c>
      <c r="G267" s="5">
        <v>0</v>
      </c>
      <c r="H267" s="5">
        <v>1250</v>
      </c>
      <c r="I267" s="5">
        <v>-13203209.55</v>
      </c>
    </row>
    <row r="268" spans="2:9" ht="15">
      <c r="B268" s="3">
        <v>45343</v>
      </c>
      <c r="C268" s="4">
        <v>81795</v>
      </c>
      <c r="D268" s="4" t="s">
        <v>14</v>
      </c>
      <c r="E268" s="4" t="s">
        <v>631</v>
      </c>
      <c r="G268" s="5">
        <v>0</v>
      </c>
      <c r="H268" s="5">
        <v>56500</v>
      </c>
      <c r="I268" s="5">
        <v>-13262209.55</v>
      </c>
    </row>
    <row r="269" spans="2:9" ht="15">
      <c r="B269" s="3">
        <v>45343</v>
      </c>
      <c r="C269" s="4">
        <v>81795</v>
      </c>
      <c r="D269" s="4" t="s">
        <v>14</v>
      </c>
      <c r="E269" s="4" t="s">
        <v>631</v>
      </c>
      <c r="G269" s="5">
        <v>0</v>
      </c>
      <c r="H269" s="5">
        <v>2500</v>
      </c>
      <c r="I269" s="5">
        <v>-13262209.55</v>
      </c>
    </row>
    <row r="270" spans="2:9" ht="15">
      <c r="B270" s="3">
        <v>45343</v>
      </c>
      <c r="C270" s="4">
        <v>81798</v>
      </c>
      <c r="D270" s="4" t="s">
        <v>14</v>
      </c>
      <c r="E270" s="4" t="s">
        <v>632</v>
      </c>
      <c r="G270" s="5">
        <v>0</v>
      </c>
      <c r="H270" s="5">
        <v>84750</v>
      </c>
      <c r="I270" s="5">
        <v>-13350709.55</v>
      </c>
    </row>
    <row r="271" spans="2:9" ht="15">
      <c r="B271" s="3">
        <v>45343</v>
      </c>
      <c r="C271" s="4">
        <v>81798</v>
      </c>
      <c r="D271" s="4" t="s">
        <v>14</v>
      </c>
      <c r="E271" s="4" t="s">
        <v>632</v>
      </c>
      <c r="G271" s="5">
        <v>0</v>
      </c>
      <c r="H271" s="5">
        <v>3750</v>
      </c>
      <c r="I271" s="5">
        <v>-13350709.55</v>
      </c>
    </row>
    <row r="272" spans="2:9" ht="15">
      <c r="B272" s="3">
        <v>45343</v>
      </c>
      <c r="C272" s="4">
        <v>81804</v>
      </c>
      <c r="D272" s="4" t="s">
        <v>14</v>
      </c>
      <c r="E272" s="4" t="s">
        <v>633</v>
      </c>
      <c r="G272" s="5">
        <v>0</v>
      </c>
      <c r="H272" s="5">
        <v>79100</v>
      </c>
      <c r="I272" s="5">
        <v>-13433309.55</v>
      </c>
    </row>
    <row r="273" spans="2:9" ht="15">
      <c r="B273" s="3">
        <v>45343</v>
      </c>
      <c r="C273" s="4">
        <v>81804</v>
      </c>
      <c r="D273" s="4" t="s">
        <v>14</v>
      </c>
      <c r="E273" s="4" t="s">
        <v>633</v>
      </c>
      <c r="G273" s="5">
        <v>0</v>
      </c>
      <c r="H273" s="5">
        <v>3500</v>
      </c>
      <c r="I273" s="5">
        <v>-13433309.55</v>
      </c>
    </row>
    <row r="274" spans="2:9" ht="15">
      <c r="B274" s="3">
        <v>45343</v>
      </c>
      <c r="C274" s="4">
        <v>81806</v>
      </c>
      <c r="D274" s="4" t="s">
        <v>14</v>
      </c>
      <c r="E274" s="4" t="s">
        <v>634</v>
      </c>
      <c r="G274" s="5">
        <v>0</v>
      </c>
      <c r="H274" s="5">
        <v>79100</v>
      </c>
      <c r="I274" s="5">
        <v>-13515909.55</v>
      </c>
    </row>
    <row r="275" spans="2:9" ht="15">
      <c r="B275" s="3">
        <v>45343</v>
      </c>
      <c r="C275" s="4">
        <v>81806</v>
      </c>
      <c r="D275" s="4" t="s">
        <v>14</v>
      </c>
      <c r="E275" s="4" t="s">
        <v>634</v>
      </c>
      <c r="G275" s="5">
        <v>0</v>
      </c>
      <c r="H275" s="5">
        <v>3500</v>
      </c>
      <c r="I275" s="5">
        <v>-13515909.55</v>
      </c>
    </row>
    <row r="276" spans="2:9" ht="15">
      <c r="B276" s="3">
        <v>45343</v>
      </c>
      <c r="C276" s="4">
        <v>81808</v>
      </c>
      <c r="D276" s="4" t="s">
        <v>14</v>
      </c>
      <c r="E276" s="4" t="s">
        <v>635</v>
      </c>
      <c r="G276" s="5">
        <v>0</v>
      </c>
      <c r="H276" s="5">
        <v>79100</v>
      </c>
      <c r="I276" s="5">
        <v>-13598509.55</v>
      </c>
    </row>
    <row r="277" spans="2:9" ht="15">
      <c r="B277" s="3">
        <v>45343</v>
      </c>
      <c r="C277" s="4">
        <v>81808</v>
      </c>
      <c r="D277" s="4" t="s">
        <v>14</v>
      </c>
      <c r="E277" s="4" t="s">
        <v>635</v>
      </c>
      <c r="G277" s="5">
        <v>0</v>
      </c>
      <c r="H277" s="5">
        <v>3500</v>
      </c>
      <c r="I277" s="5">
        <v>-13598509.55</v>
      </c>
    </row>
    <row r="278" spans="2:9" ht="15">
      <c r="B278" s="3">
        <v>45343</v>
      </c>
      <c r="C278" s="4">
        <v>81810</v>
      </c>
      <c r="D278" s="4" t="s">
        <v>14</v>
      </c>
      <c r="E278" s="4" t="s">
        <v>636</v>
      </c>
      <c r="G278" s="5">
        <v>0</v>
      </c>
      <c r="H278" s="5">
        <v>45200</v>
      </c>
      <c r="I278" s="5">
        <v>-13645709.55</v>
      </c>
    </row>
    <row r="279" spans="2:9" ht="15">
      <c r="B279" s="3">
        <v>45343</v>
      </c>
      <c r="C279" s="4">
        <v>81810</v>
      </c>
      <c r="D279" s="4" t="s">
        <v>14</v>
      </c>
      <c r="E279" s="4" t="s">
        <v>636</v>
      </c>
      <c r="G279" s="5">
        <v>0</v>
      </c>
      <c r="H279" s="5">
        <v>2000</v>
      </c>
      <c r="I279" s="5">
        <v>-13645709.55</v>
      </c>
    </row>
    <row r="280" spans="2:9" ht="15">
      <c r="B280" s="3">
        <v>45343</v>
      </c>
      <c r="C280" s="4">
        <v>81811</v>
      </c>
      <c r="D280" s="4" t="s">
        <v>14</v>
      </c>
      <c r="E280" s="4" t="s">
        <v>637</v>
      </c>
      <c r="G280" s="5">
        <v>0</v>
      </c>
      <c r="H280" s="5">
        <v>56500</v>
      </c>
      <c r="I280" s="5">
        <v>-13704709.55</v>
      </c>
    </row>
    <row r="281" spans="2:9" ht="15">
      <c r="B281" s="3">
        <v>45343</v>
      </c>
      <c r="C281" s="4">
        <v>81811</v>
      </c>
      <c r="D281" s="4" t="s">
        <v>14</v>
      </c>
      <c r="E281" s="4" t="s">
        <v>637</v>
      </c>
      <c r="G281" s="5">
        <v>0</v>
      </c>
      <c r="H281" s="5">
        <v>2500</v>
      </c>
      <c r="I281" s="5">
        <v>-13704709.55</v>
      </c>
    </row>
    <row r="282" spans="2:9" ht="15">
      <c r="B282" s="3">
        <v>45343</v>
      </c>
      <c r="C282" s="4">
        <v>81812</v>
      </c>
      <c r="D282" s="4" t="s">
        <v>14</v>
      </c>
      <c r="E282" s="4" t="s">
        <v>638</v>
      </c>
      <c r="G282" s="5">
        <v>0</v>
      </c>
      <c r="H282" s="5">
        <v>56500</v>
      </c>
      <c r="I282" s="5">
        <v>-13763709.55</v>
      </c>
    </row>
    <row r="283" spans="2:9" ht="15">
      <c r="B283" s="3">
        <v>45343</v>
      </c>
      <c r="C283" s="4">
        <v>81812</v>
      </c>
      <c r="D283" s="4" t="s">
        <v>14</v>
      </c>
      <c r="E283" s="4" t="s">
        <v>638</v>
      </c>
      <c r="G283" s="5">
        <v>0</v>
      </c>
      <c r="H283" s="5">
        <v>2500</v>
      </c>
      <c r="I283" s="5">
        <v>-13763709.55</v>
      </c>
    </row>
    <row r="284" spans="2:9" ht="15">
      <c r="B284" s="3">
        <v>45343</v>
      </c>
      <c r="C284" s="4">
        <v>81814</v>
      </c>
      <c r="D284" s="4" t="s">
        <v>14</v>
      </c>
      <c r="E284" s="4" t="s">
        <v>639</v>
      </c>
      <c r="G284" s="5">
        <v>0</v>
      </c>
      <c r="H284" s="5">
        <v>27000</v>
      </c>
      <c r="I284" s="5">
        <v>-13799109.55</v>
      </c>
    </row>
    <row r="285" spans="2:9" ht="15">
      <c r="B285" s="3">
        <v>45343</v>
      </c>
      <c r="C285" s="4">
        <v>81814</v>
      </c>
      <c r="D285" s="4" t="s">
        <v>14</v>
      </c>
      <c r="E285" s="4" t="s">
        <v>639</v>
      </c>
      <c r="G285" s="5">
        <v>0</v>
      </c>
      <c r="H285" s="5">
        <v>8400</v>
      </c>
      <c r="I285" s="5">
        <v>-13799109.55</v>
      </c>
    </row>
    <row r="286" spans="2:9" ht="15">
      <c r="B286" s="3">
        <v>45343</v>
      </c>
      <c r="C286" s="4">
        <v>81815</v>
      </c>
      <c r="D286" s="4" t="s">
        <v>14</v>
      </c>
      <c r="E286" s="4" t="s">
        <v>640</v>
      </c>
      <c r="G286" s="5">
        <v>0</v>
      </c>
      <c r="H286" s="5">
        <v>28250</v>
      </c>
      <c r="I286" s="5">
        <v>-13828609.55</v>
      </c>
    </row>
    <row r="287" spans="2:9" ht="15">
      <c r="B287" s="3">
        <v>45343</v>
      </c>
      <c r="C287" s="4">
        <v>81815</v>
      </c>
      <c r="D287" s="4" t="s">
        <v>14</v>
      </c>
      <c r="E287" s="4" t="s">
        <v>640</v>
      </c>
      <c r="G287" s="5">
        <v>0</v>
      </c>
      <c r="H287" s="5">
        <v>1250</v>
      </c>
      <c r="I287" s="5">
        <v>-13828609.55</v>
      </c>
    </row>
    <row r="288" spans="2:9" ht="15">
      <c r="B288" s="3">
        <v>45343</v>
      </c>
      <c r="C288" s="4">
        <v>81817</v>
      </c>
      <c r="D288" s="4" t="s">
        <v>14</v>
      </c>
      <c r="E288" s="4" t="s">
        <v>641</v>
      </c>
      <c r="G288" s="5">
        <v>0</v>
      </c>
      <c r="H288" s="5">
        <v>22500</v>
      </c>
      <c r="I288" s="5">
        <v>-13858109.55</v>
      </c>
    </row>
    <row r="289" spans="2:9" ht="15">
      <c r="B289" s="3">
        <v>45343</v>
      </c>
      <c r="C289" s="4">
        <v>81817</v>
      </c>
      <c r="D289" s="4" t="s">
        <v>14</v>
      </c>
      <c r="E289" s="4" t="s">
        <v>641</v>
      </c>
      <c r="G289" s="5">
        <v>0</v>
      </c>
      <c r="H289" s="5">
        <v>7000</v>
      </c>
      <c r="I289" s="5">
        <v>-13858109.55</v>
      </c>
    </row>
    <row r="290" spans="2:9" ht="15">
      <c r="B290" s="3">
        <v>45343</v>
      </c>
      <c r="C290" s="4">
        <v>81822</v>
      </c>
      <c r="D290" s="4" t="s">
        <v>14</v>
      </c>
      <c r="E290" s="4" t="s">
        <v>642</v>
      </c>
      <c r="G290" s="5">
        <v>0</v>
      </c>
      <c r="H290" s="5">
        <v>45000</v>
      </c>
      <c r="I290" s="5">
        <v>-13917109.55</v>
      </c>
    </row>
    <row r="291" spans="2:9" ht="15">
      <c r="B291" s="3">
        <v>45343</v>
      </c>
      <c r="C291" s="4">
        <v>81822</v>
      </c>
      <c r="D291" s="4" t="s">
        <v>14</v>
      </c>
      <c r="E291" s="4" t="s">
        <v>642</v>
      </c>
      <c r="G291" s="5">
        <v>0</v>
      </c>
      <c r="H291" s="5">
        <v>14000</v>
      </c>
      <c r="I291" s="5">
        <v>-13917109.55</v>
      </c>
    </row>
    <row r="292" spans="2:9" ht="15">
      <c r="B292" s="3">
        <v>45343</v>
      </c>
      <c r="C292" s="4">
        <v>81824</v>
      </c>
      <c r="D292" s="4" t="s">
        <v>14</v>
      </c>
      <c r="E292" s="4" t="s">
        <v>643</v>
      </c>
      <c r="G292" s="5">
        <v>0</v>
      </c>
      <c r="H292" s="5">
        <v>1149152.54</v>
      </c>
      <c r="I292" s="5">
        <v>-15117109.55</v>
      </c>
    </row>
    <row r="293" spans="2:9" ht="15">
      <c r="B293" s="3">
        <v>45343</v>
      </c>
      <c r="C293" s="4">
        <v>81824</v>
      </c>
      <c r="D293" s="4" t="s">
        <v>14</v>
      </c>
      <c r="E293" s="4" t="s">
        <v>643</v>
      </c>
      <c r="G293" s="5">
        <v>0</v>
      </c>
      <c r="H293" s="5">
        <v>50847.46</v>
      </c>
      <c r="I293" s="5">
        <v>-15117109.55</v>
      </c>
    </row>
    <row r="294" spans="2:9" ht="15">
      <c r="B294" s="3">
        <v>45343</v>
      </c>
      <c r="C294" s="4">
        <v>81825</v>
      </c>
      <c r="D294" s="4" t="s">
        <v>14</v>
      </c>
      <c r="E294" s="4" t="s">
        <v>644</v>
      </c>
      <c r="G294" s="5">
        <v>0</v>
      </c>
      <c r="H294" s="5">
        <v>863500.8</v>
      </c>
      <c r="I294" s="5">
        <v>-16018818.35</v>
      </c>
    </row>
    <row r="295" spans="2:9" ht="15">
      <c r="B295" s="3">
        <v>45343</v>
      </c>
      <c r="C295" s="4">
        <v>81825</v>
      </c>
      <c r="D295" s="4" t="s">
        <v>14</v>
      </c>
      <c r="E295" s="4" t="s">
        <v>644</v>
      </c>
      <c r="G295" s="5">
        <v>0</v>
      </c>
      <c r="H295" s="5">
        <v>38208</v>
      </c>
      <c r="I295" s="5">
        <v>-16018818.35</v>
      </c>
    </row>
    <row r="296" spans="2:9" ht="15">
      <c r="B296" s="3">
        <v>45343</v>
      </c>
      <c r="C296" s="4">
        <v>81829</v>
      </c>
      <c r="D296" s="4" t="s">
        <v>14</v>
      </c>
      <c r="E296" s="4" t="s">
        <v>645</v>
      </c>
      <c r="G296" s="5">
        <v>0</v>
      </c>
      <c r="H296" s="5">
        <v>56500</v>
      </c>
      <c r="I296" s="5">
        <v>-16077818.35</v>
      </c>
    </row>
    <row r="297" spans="2:9" ht="15">
      <c r="B297" s="3">
        <v>45343</v>
      </c>
      <c r="C297" s="4">
        <v>81829</v>
      </c>
      <c r="D297" s="4" t="s">
        <v>14</v>
      </c>
      <c r="E297" s="4" t="s">
        <v>645</v>
      </c>
      <c r="G297" s="5">
        <v>0</v>
      </c>
      <c r="H297" s="5">
        <v>2500</v>
      </c>
      <c r="I297" s="5">
        <v>-16077818.35</v>
      </c>
    </row>
    <row r="298" spans="2:9" ht="15">
      <c r="B298" s="3">
        <v>45343</v>
      </c>
      <c r="C298" s="4">
        <v>81836</v>
      </c>
      <c r="D298" s="4" t="s">
        <v>14</v>
      </c>
      <c r="E298" s="4" t="s">
        <v>646</v>
      </c>
      <c r="G298" s="5">
        <v>0</v>
      </c>
      <c r="H298" s="5">
        <v>84750</v>
      </c>
      <c r="I298" s="5">
        <v>-16166318.35</v>
      </c>
    </row>
    <row r="299" spans="2:9" ht="15">
      <c r="B299" s="3">
        <v>45343</v>
      </c>
      <c r="C299" s="4">
        <v>81836</v>
      </c>
      <c r="D299" s="4" t="s">
        <v>14</v>
      </c>
      <c r="E299" s="4" t="s">
        <v>646</v>
      </c>
      <c r="G299" s="5">
        <v>0</v>
      </c>
      <c r="H299" s="5">
        <v>3750</v>
      </c>
      <c r="I299" s="5">
        <v>-16166318.35</v>
      </c>
    </row>
    <row r="300" spans="2:9" ht="15">
      <c r="B300" s="3">
        <v>45343</v>
      </c>
      <c r="C300" s="4">
        <v>81840</v>
      </c>
      <c r="D300" s="4" t="s">
        <v>14</v>
      </c>
      <c r="E300" s="4" t="s">
        <v>647</v>
      </c>
      <c r="G300" s="5">
        <v>0</v>
      </c>
      <c r="H300" s="5">
        <v>130016.6</v>
      </c>
      <c r="I300" s="5">
        <v>-16302087.9</v>
      </c>
    </row>
    <row r="301" spans="2:9" ht="15">
      <c r="B301" s="3">
        <v>45343</v>
      </c>
      <c r="C301" s="4">
        <v>81840</v>
      </c>
      <c r="D301" s="4" t="s">
        <v>14</v>
      </c>
      <c r="E301" s="4" t="s">
        <v>647</v>
      </c>
      <c r="G301" s="5">
        <v>0</v>
      </c>
      <c r="H301" s="5">
        <v>5752.95</v>
      </c>
      <c r="I301" s="5">
        <v>-16302087.9</v>
      </c>
    </row>
    <row r="302" spans="2:9" ht="15">
      <c r="B302" s="3">
        <v>45343</v>
      </c>
      <c r="C302" s="4">
        <v>81847</v>
      </c>
      <c r="D302" s="4" t="s">
        <v>14</v>
      </c>
      <c r="E302" s="4" t="s">
        <v>648</v>
      </c>
      <c r="G302" s="5">
        <v>0</v>
      </c>
      <c r="H302" s="5">
        <v>9698.26</v>
      </c>
      <c r="I302" s="5">
        <v>-16312723.54</v>
      </c>
    </row>
    <row r="303" spans="2:9" ht="15">
      <c r="B303" s="3">
        <v>45343</v>
      </c>
      <c r="C303" s="4">
        <v>81847</v>
      </c>
      <c r="D303" s="4" t="s">
        <v>14</v>
      </c>
      <c r="E303" s="4" t="s">
        <v>648</v>
      </c>
      <c r="G303" s="5">
        <v>0</v>
      </c>
      <c r="H303" s="5">
        <v>937.38</v>
      </c>
      <c r="I303" s="5">
        <v>-16312723.54</v>
      </c>
    </row>
    <row r="304" spans="2:9" ht="15">
      <c r="B304" s="3">
        <v>45344</v>
      </c>
      <c r="C304" s="4">
        <v>81571</v>
      </c>
      <c r="D304" s="4" t="s">
        <v>14</v>
      </c>
      <c r="E304" s="4" t="s">
        <v>649</v>
      </c>
      <c r="G304" s="5">
        <v>0</v>
      </c>
      <c r="H304" s="5">
        <v>133092.23</v>
      </c>
      <c r="I304" s="5">
        <v>-16445815.77</v>
      </c>
    </row>
    <row r="305" spans="2:9" ht="38.25">
      <c r="B305" s="3">
        <v>45344</v>
      </c>
      <c r="C305" s="4">
        <v>81756</v>
      </c>
      <c r="D305" s="4" t="s">
        <v>255</v>
      </c>
      <c r="E305" s="4" t="s">
        <v>650</v>
      </c>
      <c r="G305" s="5">
        <v>2000000</v>
      </c>
      <c r="H305" s="5">
        <v>0</v>
      </c>
      <c r="I305" s="5">
        <v>-14445815.77</v>
      </c>
    </row>
    <row r="306" spans="2:9" ht="38.25">
      <c r="B306" s="3">
        <v>45344</v>
      </c>
      <c r="C306" s="4">
        <v>81757</v>
      </c>
      <c r="D306" s="4" t="s">
        <v>255</v>
      </c>
      <c r="E306" s="4" t="s">
        <v>651</v>
      </c>
      <c r="G306" s="5">
        <v>6422584.37</v>
      </c>
      <c r="H306" s="5">
        <v>0</v>
      </c>
      <c r="I306" s="5">
        <v>-8023231.4</v>
      </c>
    </row>
    <row r="307" spans="2:9" ht="15">
      <c r="B307" s="3">
        <v>45344</v>
      </c>
      <c r="C307" s="4">
        <v>81848</v>
      </c>
      <c r="D307" s="4" t="s">
        <v>14</v>
      </c>
      <c r="E307" s="4" t="s">
        <v>652</v>
      </c>
      <c r="G307" s="5">
        <v>0</v>
      </c>
      <c r="H307" s="5">
        <v>915254.24</v>
      </c>
      <c r="I307" s="5">
        <v>-9223231.4</v>
      </c>
    </row>
    <row r="308" spans="2:9" ht="15">
      <c r="B308" s="3">
        <v>45344</v>
      </c>
      <c r="C308" s="4">
        <v>81848</v>
      </c>
      <c r="D308" s="4" t="s">
        <v>14</v>
      </c>
      <c r="E308" s="4" t="s">
        <v>652</v>
      </c>
      <c r="G308" s="5">
        <v>0</v>
      </c>
      <c r="H308" s="5">
        <v>284745.76</v>
      </c>
      <c r="I308" s="5">
        <v>-9223231.4</v>
      </c>
    </row>
    <row r="309" spans="2:9" ht="15">
      <c r="B309" s="3">
        <v>45344</v>
      </c>
      <c r="C309" s="4">
        <v>81849</v>
      </c>
      <c r="D309" s="4" t="s">
        <v>14</v>
      </c>
      <c r="E309" s="4" t="s">
        <v>653</v>
      </c>
      <c r="G309" s="5">
        <v>0</v>
      </c>
      <c r="H309" s="5">
        <v>389285</v>
      </c>
      <c r="I309" s="5">
        <v>-9629741.4</v>
      </c>
    </row>
    <row r="310" spans="2:9" ht="15">
      <c r="B310" s="3">
        <v>45344</v>
      </c>
      <c r="C310" s="4">
        <v>81849</v>
      </c>
      <c r="D310" s="4" t="s">
        <v>14</v>
      </c>
      <c r="E310" s="4" t="s">
        <v>653</v>
      </c>
      <c r="G310" s="5">
        <v>0</v>
      </c>
      <c r="H310" s="5">
        <v>17225</v>
      </c>
      <c r="I310" s="5">
        <v>-9629741.4</v>
      </c>
    </row>
    <row r="311" spans="2:9" ht="15">
      <c r="B311" s="3">
        <v>45344</v>
      </c>
      <c r="C311" s="4">
        <v>81850</v>
      </c>
      <c r="D311" s="4" t="s">
        <v>14</v>
      </c>
      <c r="E311" s="4" t="s">
        <v>654</v>
      </c>
      <c r="G311" s="5">
        <v>0</v>
      </c>
      <c r="H311" s="5">
        <v>84750</v>
      </c>
      <c r="I311" s="5">
        <v>-9718241.4</v>
      </c>
    </row>
    <row r="312" spans="2:9" ht="15">
      <c r="B312" s="3">
        <v>45344</v>
      </c>
      <c r="C312" s="4">
        <v>81850</v>
      </c>
      <c r="D312" s="4" t="s">
        <v>14</v>
      </c>
      <c r="E312" s="4" t="s">
        <v>654</v>
      </c>
      <c r="G312" s="5">
        <v>0</v>
      </c>
      <c r="H312" s="5">
        <v>3750</v>
      </c>
      <c r="I312" s="5">
        <v>-9718241.4</v>
      </c>
    </row>
    <row r="313" spans="2:9" ht="15">
      <c r="B313" s="3">
        <v>45344</v>
      </c>
      <c r="C313" s="4">
        <v>81856</v>
      </c>
      <c r="D313" s="4" t="s">
        <v>14</v>
      </c>
      <c r="E313" s="4" t="s">
        <v>655</v>
      </c>
      <c r="G313" s="5">
        <v>0</v>
      </c>
      <c r="H313" s="5">
        <v>36000</v>
      </c>
      <c r="I313" s="5">
        <v>-9765441.4</v>
      </c>
    </row>
    <row r="314" spans="2:9" ht="15">
      <c r="B314" s="3">
        <v>45344</v>
      </c>
      <c r="C314" s="4">
        <v>81856</v>
      </c>
      <c r="D314" s="4" t="s">
        <v>14</v>
      </c>
      <c r="E314" s="4" t="s">
        <v>655</v>
      </c>
      <c r="G314" s="5">
        <v>0</v>
      </c>
      <c r="H314" s="5">
        <v>11200</v>
      </c>
      <c r="I314" s="5">
        <v>-9765441.4</v>
      </c>
    </row>
    <row r="315" spans="2:9" ht="15">
      <c r="B315" s="3">
        <v>45344</v>
      </c>
      <c r="C315" s="4">
        <v>81858</v>
      </c>
      <c r="D315" s="4" t="s">
        <v>14</v>
      </c>
      <c r="E315" s="4" t="s">
        <v>656</v>
      </c>
      <c r="G315" s="5">
        <v>0</v>
      </c>
      <c r="H315" s="5">
        <v>56500</v>
      </c>
      <c r="I315" s="5">
        <v>-9824441.4</v>
      </c>
    </row>
    <row r="316" spans="2:9" ht="15">
      <c r="B316" s="3">
        <v>45344</v>
      </c>
      <c r="C316" s="4">
        <v>81858</v>
      </c>
      <c r="D316" s="4" t="s">
        <v>14</v>
      </c>
      <c r="E316" s="4" t="s">
        <v>656</v>
      </c>
      <c r="G316" s="5">
        <v>0</v>
      </c>
      <c r="H316" s="5">
        <v>2500</v>
      </c>
      <c r="I316" s="5">
        <v>-9824441.4</v>
      </c>
    </row>
    <row r="317" spans="2:9" ht="15">
      <c r="B317" s="3">
        <v>45344</v>
      </c>
      <c r="C317" s="4">
        <v>81859</v>
      </c>
      <c r="D317" s="4" t="s">
        <v>14</v>
      </c>
      <c r="E317" s="4" t="s">
        <v>657</v>
      </c>
      <c r="G317" s="5">
        <v>0</v>
      </c>
      <c r="H317" s="5">
        <v>45200</v>
      </c>
      <c r="I317" s="5">
        <v>-9871641.4</v>
      </c>
    </row>
    <row r="318" spans="2:9" ht="15">
      <c r="B318" s="3">
        <v>45344</v>
      </c>
      <c r="C318" s="4">
        <v>81859</v>
      </c>
      <c r="D318" s="4" t="s">
        <v>14</v>
      </c>
      <c r="E318" s="4" t="s">
        <v>657</v>
      </c>
      <c r="G318" s="5">
        <v>0</v>
      </c>
      <c r="H318" s="5">
        <v>2000</v>
      </c>
      <c r="I318" s="5">
        <v>-9871641.4</v>
      </c>
    </row>
    <row r="319" spans="2:9" ht="15">
      <c r="B319" s="3">
        <v>45344</v>
      </c>
      <c r="C319" s="4">
        <v>81861</v>
      </c>
      <c r="D319" s="4" t="s">
        <v>14</v>
      </c>
      <c r="E319" s="4" t="s">
        <v>658</v>
      </c>
      <c r="G319" s="5">
        <v>0</v>
      </c>
      <c r="H319" s="5">
        <v>30154.05</v>
      </c>
      <c r="I319" s="5">
        <v>-9903129.7</v>
      </c>
    </row>
    <row r="320" spans="2:9" ht="15">
      <c r="B320" s="3">
        <v>45344</v>
      </c>
      <c r="C320" s="4">
        <v>81861</v>
      </c>
      <c r="D320" s="4" t="s">
        <v>14</v>
      </c>
      <c r="E320" s="4" t="s">
        <v>658</v>
      </c>
      <c r="G320" s="5">
        <v>0</v>
      </c>
      <c r="H320" s="5">
        <v>1334.25</v>
      </c>
      <c r="I320" s="5">
        <v>-9903129.7</v>
      </c>
    </row>
    <row r="321" spans="2:9" ht="15">
      <c r="B321" s="3">
        <v>45344</v>
      </c>
      <c r="C321" s="4">
        <v>81862</v>
      </c>
      <c r="D321" s="4" t="s">
        <v>14</v>
      </c>
      <c r="E321" s="4" t="s">
        <v>659</v>
      </c>
      <c r="G321" s="5">
        <v>0</v>
      </c>
      <c r="H321" s="5">
        <v>140973.22</v>
      </c>
      <c r="I321" s="5">
        <v>-10057728.58</v>
      </c>
    </row>
    <row r="322" spans="2:9" ht="15">
      <c r="B322" s="3">
        <v>45344</v>
      </c>
      <c r="C322" s="4">
        <v>81862</v>
      </c>
      <c r="D322" s="4" t="s">
        <v>14</v>
      </c>
      <c r="E322" s="4" t="s">
        <v>659</v>
      </c>
      <c r="G322" s="5">
        <v>0</v>
      </c>
      <c r="H322" s="5">
        <v>13625.66</v>
      </c>
      <c r="I322" s="5">
        <v>-10057728.58</v>
      </c>
    </row>
    <row r="323" spans="2:9" ht="15">
      <c r="B323" s="3">
        <v>45344</v>
      </c>
      <c r="C323" s="4">
        <v>81863</v>
      </c>
      <c r="D323" s="4" t="s">
        <v>14</v>
      </c>
      <c r="E323" s="4" t="s">
        <v>660</v>
      </c>
      <c r="G323" s="5">
        <v>0</v>
      </c>
      <c r="H323" s="5">
        <v>140973.22</v>
      </c>
      <c r="I323" s="5">
        <v>-10212327.46</v>
      </c>
    </row>
    <row r="324" spans="2:9" ht="15">
      <c r="B324" s="3">
        <v>45344</v>
      </c>
      <c r="C324" s="4">
        <v>81863</v>
      </c>
      <c r="D324" s="4" t="s">
        <v>14</v>
      </c>
      <c r="E324" s="4" t="s">
        <v>660</v>
      </c>
      <c r="G324" s="5">
        <v>0</v>
      </c>
      <c r="H324" s="5">
        <v>13625.66</v>
      </c>
      <c r="I324" s="5">
        <v>-10212327.46</v>
      </c>
    </row>
    <row r="325" spans="2:9" ht="15">
      <c r="B325" s="3">
        <v>45344</v>
      </c>
      <c r="C325" s="4">
        <v>81864</v>
      </c>
      <c r="D325" s="4" t="s">
        <v>14</v>
      </c>
      <c r="E325" s="4" t="s">
        <v>661</v>
      </c>
      <c r="G325" s="5">
        <v>0</v>
      </c>
      <c r="H325" s="5">
        <v>8339052.94</v>
      </c>
      <c r="I325" s="5">
        <v>-18920365.03</v>
      </c>
    </row>
    <row r="326" spans="2:9" ht="15">
      <c r="B326" s="3">
        <v>45344</v>
      </c>
      <c r="C326" s="4">
        <v>81864</v>
      </c>
      <c r="D326" s="4" t="s">
        <v>14</v>
      </c>
      <c r="E326" s="4" t="s">
        <v>661</v>
      </c>
      <c r="G326" s="5">
        <v>0</v>
      </c>
      <c r="H326" s="5">
        <v>368984.63</v>
      </c>
      <c r="I326" s="5">
        <v>-18920365.03</v>
      </c>
    </row>
    <row r="327" spans="2:9" ht="15">
      <c r="B327" s="3">
        <v>45344</v>
      </c>
      <c r="C327" s="4">
        <v>81865</v>
      </c>
      <c r="D327" s="4" t="s">
        <v>14</v>
      </c>
      <c r="E327" s="4" t="s">
        <v>662</v>
      </c>
      <c r="G327" s="5">
        <v>0</v>
      </c>
      <c r="H327" s="5">
        <v>94339.91</v>
      </c>
      <c r="I327" s="5">
        <v>-19018879.25</v>
      </c>
    </row>
    <row r="328" spans="2:9" ht="15">
      <c r="B328" s="3">
        <v>45344</v>
      </c>
      <c r="C328" s="4">
        <v>81865</v>
      </c>
      <c r="D328" s="4" t="s">
        <v>14</v>
      </c>
      <c r="E328" s="4" t="s">
        <v>662</v>
      </c>
      <c r="G328" s="5">
        <v>0</v>
      </c>
      <c r="H328" s="5">
        <v>4174.31</v>
      </c>
      <c r="I328" s="5">
        <v>-19018879.25</v>
      </c>
    </row>
    <row r="329" spans="2:9" ht="15">
      <c r="B329" s="3">
        <v>45344</v>
      </c>
      <c r="C329" s="4">
        <v>81925</v>
      </c>
      <c r="D329" s="4" t="s">
        <v>14</v>
      </c>
      <c r="E329" s="4" t="s">
        <v>663</v>
      </c>
      <c r="G329" s="5">
        <v>0</v>
      </c>
      <c r="H329" s="5">
        <v>84750</v>
      </c>
      <c r="I329" s="5">
        <v>-19107379.25</v>
      </c>
    </row>
    <row r="330" spans="2:9" ht="15">
      <c r="B330" s="3">
        <v>45344</v>
      </c>
      <c r="C330" s="4">
        <v>81925</v>
      </c>
      <c r="D330" s="4" t="s">
        <v>14</v>
      </c>
      <c r="E330" s="4" t="s">
        <v>663</v>
      </c>
      <c r="G330" s="5">
        <v>0</v>
      </c>
      <c r="H330" s="5">
        <v>3750</v>
      </c>
      <c r="I330" s="5">
        <v>-19107379.25</v>
      </c>
    </row>
    <row r="331" spans="2:9" ht="38.25">
      <c r="B331" s="3">
        <v>45345</v>
      </c>
      <c r="C331" s="4">
        <v>81758</v>
      </c>
      <c r="D331" s="4" t="s">
        <v>255</v>
      </c>
      <c r="E331" s="4" t="s">
        <v>664</v>
      </c>
      <c r="G331" s="5">
        <v>1745954.27</v>
      </c>
      <c r="H331" s="5">
        <v>0</v>
      </c>
      <c r="I331" s="5">
        <v>-17361424.98</v>
      </c>
    </row>
    <row r="332" spans="2:9" ht="15">
      <c r="B332" s="3">
        <v>45345</v>
      </c>
      <c r="C332" s="4">
        <v>81866</v>
      </c>
      <c r="D332" s="4" t="s">
        <v>94</v>
      </c>
      <c r="E332" s="4" t="s">
        <v>665</v>
      </c>
      <c r="G332" s="5">
        <v>0</v>
      </c>
      <c r="H332" s="5">
        <v>606000</v>
      </c>
      <c r="I332" s="5">
        <v>-17967424.98</v>
      </c>
    </row>
    <row r="333" spans="2:9" ht="15">
      <c r="B333" s="3">
        <v>45348</v>
      </c>
      <c r="C333" s="4">
        <v>81867</v>
      </c>
      <c r="D333" s="4" t="s">
        <v>14</v>
      </c>
      <c r="E333" s="4" t="s">
        <v>666</v>
      </c>
      <c r="G333" s="5">
        <v>0</v>
      </c>
      <c r="H333" s="5">
        <v>150722.48</v>
      </c>
      <c r="I333" s="5">
        <v>-18118775.36</v>
      </c>
    </row>
    <row r="334" spans="2:9" ht="15">
      <c r="B334" s="3">
        <v>45348</v>
      </c>
      <c r="C334" s="4">
        <v>81867</v>
      </c>
      <c r="D334" s="4" t="s">
        <v>14</v>
      </c>
      <c r="E334" s="4" t="s">
        <v>666</v>
      </c>
      <c r="G334" s="5">
        <v>0</v>
      </c>
      <c r="H334" s="5">
        <v>627.9</v>
      </c>
      <c r="I334" s="5">
        <v>-18118775.36</v>
      </c>
    </row>
    <row r="335" spans="2:9" ht="38.25">
      <c r="B335" s="3">
        <v>45348</v>
      </c>
      <c r="C335" s="4">
        <v>81921</v>
      </c>
      <c r="D335" s="4" t="s">
        <v>255</v>
      </c>
      <c r="E335" s="4" t="s">
        <v>667</v>
      </c>
      <c r="G335" s="5">
        <v>606000</v>
      </c>
      <c r="H335" s="5">
        <v>0</v>
      </c>
      <c r="I335" s="5">
        <v>-17512775.36</v>
      </c>
    </row>
    <row r="336" spans="2:9" ht="38.25">
      <c r="B336" s="3">
        <v>45348</v>
      </c>
      <c r="C336" s="4">
        <v>81922</v>
      </c>
      <c r="D336" s="4" t="s">
        <v>255</v>
      </c>
      <c r="E336" s="4" t="s">
        <v>668</v>
      </c>
      <c r="G336" s="5">
        <v>467171.03</v>
      </c>
      <c r="H336" s="5">
        <v>0</v>
      </c>
      <c r="I336" s="5">
        <v>-17045604.33</v>
      </c>
    </row>
    <row r="337" spans="2:9" ht="15">
      <c r="B337" s="3">
        <v>45348</v>
      </c>
      <c r="C337" s="4">
        <v>81926</v>
      </c>
      <c r="D337" s="4" t="s">
        <v>14</v>
      </c>
      <c r="E337" s="4" t="s">
        <v>669</v>
      </c>
      <c r="G337" s="5">
        <v>0</v>
      </c>
      <c r="H337" s="5">
        <v>91605.75</v>
      </c>
      <c r="I337" s="5">
        <v>-17141943.33</v>
      </c>
    </row>
    <row r="338" spans="2:9" ht="15">
      <c r="B338" s="3">
        <v>45348</v>
      </c>
      <c r="C338" s="4">
        <v>81926</v>
      </c>
      <c r="D338" s="4" t="s">
        <v>14</v>
      </c>
      <c r="E338" s="4" t="s">
        <v>669</v>
      </c>
      <c r="G338" s="5">
        <v>0</v>
      </c>
      <c r="H338" s="5">
        <v>4733.25</v>
      </c>
      <c r="I338" s="5">
        <v>-17141943.33</v>
      </c>
    </row>
    <row r="339" spans="2:9" ht="15">
      <c r="B339" s="3">
        <v>45348</v>
      </c>
      <c r="C339" s="4">
        <v>81927</v>
      </c>
      <c r="D339" s="4" t="s">
        <v>14</v>
      </c>
      <c r="E339" s="4" t="s">
        <v>670</v>
      </c>
      <c r="G339" s="5">
        <v>0</v>
      </c>
      <c r="H339" s="5">
        <v>56500</v>
      </c>
      <c r="I339" s="5">
        <v>-17200943.33</v>
      </c>
    </row>
    <row r="340" spans="2:9" ht="15">
      <c r="B340" s="3">
        <v>45348</v>
      </c>
      <c r="C340" s="4">
        <v>81927</v>
      </c>
      <c r="D340" s="4" t="s">
        <v>14</v>
      </c>
      <c r="E340" s="4" t="s">
        <v>670</v>
      </c>
      <c r="G340" s="5">
        <v>0</v>
      </c>
      <c r="H340" s="5">
        <v>2500</v>
      </c>
      <c r="I340" s="5">
        <v>-17200943.33</v>
      </c>
    </row>
    <row r="341" spans="2:9" ht="15">
      <c r="B341" s="3">
        <v>45348</v>
      </c>
      <c r="C341" s="4">
        <v>81928</v>
      </c>
      <c r="D341" s="4" t="s">
        <v>14</v>
      </c>
      <c r="E341" s="4" t="s">
        <v>671</v>
      </c>
      <c r="G341" s="5">
        <v>0</v>
      </c>
      <c r="H341" s="5">
        <v>113000</v>
      </c>
      <c r="I341" s="5">
        <v>-17318943.33</v>
      </c>
    </row>
    <row r="342" spans="2:9" ht="15">
      <c r="B342" s="3">
        <v>45348</v>
      </c>
      <c r="C342" s="4">
        <v>81928</v>
      </c>
      <c r="D342" s="4" t="s">
        <v>14</v>
      </c>
      <c r="E342" s="4" t="s">
        <v>671</v>
      </c>
      <c r="G342" s="5">
        <v>0</v>
      </c>
      <c r="H342" s="5">
        <v>5000</v>
      </c>
      <c r="I342" s="5">
        <v>-17318943.33</v>
      </c>
    </row>
    <row r="343" spans="2:9" ht="15">
      <c r="B343" s="3">
        <v>45348</v>
      </c>
      <c r="C343" s="4">
        <v>81929</v>
      </c>
      <c r="D343" s="4" t="s">
        <v>14</v>
      </c>
      <c r="E343" s="4" t="s">
        <v>672</v>
      </c>
      <c r="G343" s="5">
        <v>0</v>
      </c>
      <c r="H343" s="5">
        <v>79100</v>
      </c>
      <c r="I343" s="5">
        <v>-17401543.33</v>
      </c>
    </row>
    <row r="344" spans="2:9" ht="15">
      <c r="B344" s="3">
        <v>45348</v>
      </c>
      <c r="C344" s="4">
        <v>81929</v>
      </c>
      <c r="D344" s="4" t="s">
        <v>14</v>
      </c>
      <c r="E344" s="4" t="s">
        <v>672</v>
      </c>
      <c r="G344" s="5">
        <v>0</v>
      </c>
      <c r="H344" s="5">
        <v>3500</v>
      </c>
      <c r="I344" s="5">
        <v>-17401543.33</v>
      </c>
    </row>
    <row r="345" spans="2:9" ht="15">
      <c r="B345" s="3">
        <v>45348</v>
      </c>
      <c r="C345" s="4">
        <v>81930</v>
      </c>
      <c r="D345" s="4" t="s">
        <v>14</v>
      </c>
      <c r="E345" s="4" t="s">
        <v>673</v>
      </c>
      <c r="G345" s="5">
        <v>0</v>
      </c>
      <c r="H345" s="5">
        <v>56500</v>
      </c>
      <c r="I345" s="5">
        <v>-17460543.33</v>
      </c>
    </row>
    <row r="346" spans="2:9" ht="15">
      <c r="B346" s="3">
        <v>45348</v>
      </c>
      <c r="C346" s="4">
        <v>81930</v>
      </c>
      <c r="D346" s="4" t="s">
        <v>14</v>
      </c>
      <c r="E346" s="4" t="s">
        <v>673</v>
      </c>
      <c r="G346" s="5">
        <v>0</v>
      </c>
      <c r="H346" s="5">
        <v>2500</v>
      </c>
      <c r="I346" s="5">
        <v>-17460543.33</v>
      </c>
    </row>
    <row r="347" spans="2:9" ht="15">
      <c r="B347" s="3">
        <v>45348</v>
      </c>
      <c r="C347" s="4">
        <v>81931</v>
      </c>
      <c r="D347" s="4" t="s">
        <v>14</v>
      </c>
      <c r="E347" s="4" t="s">
        <v>674</v>
      </c>
      <c r="G347" s="5">
        <v>0</v>
      </c>
      <c r="H347" s="5">
        <v>90400</v>
      </c>
      <c r="I347" s="5">
        <v>-17554943.33</v>
      </c>
    </row>
    <row r="348" spans="2:9" ht="15">
      <c r="B348" s="3">
        <v>45348</v>
      </c>
      <c r="C348" s="4">
        <v>81931</v>
      </c>
      <c r="D348" s="4" t="s">
        <v>14</v>
      </c>
      <c r="E348" s="4" t="s">
        <v>674</v>
      </c>
      <c r="G348" s="5">
        <v>0</v>
      </c>
      <c r="H348" s="5">
        <v>4000</v>
      </c>
      <c r="I348" s="5">
        <v>-17554943.33</v>
      </c>
    </row>
    <row r="349" spans="2:9" ht="15">
      <c r="B349" s="3">
        <v>45348</v>
      </c>
      <c r="C349" s="4">
        <v>81932</v>
      </c>
      <c r="D349" s="4" t="s">
        <v>14</v>
      </c>
      <c r="E349" s="4" t="s">
        <v>675</v>
      </c>
      <c r="G349" s="5">
        <v>0</v>
      </c>
      <c r="H349" s="5">
        <v>84750</v>
      </c>
      <c r="I349" s="5">
        <v>-17643443.33</v>
      </c>
    </row>
    <row r="350" spans="2:9" ht="15">
      <c r="B350" s="3">
        <v>45348</v>
      </c>
      <c r="C350" s="4">
        <v>81932</v>
      </c>
      <c r="D350" s="4" t="s">
        <v>14</v>
      </c>
      <c r="E350" s="4" t="s">
        <v>675</v>
      </c>
      <c r="G350" s="5">
        <v>0</v>
      </c>
      <c r="H350" s="5">
        <v>3750</v>
      </c>
      <c r="I350" s="5">
        <v>-17643443.33</v>
      </c>
    </row>
    <row r="351" spans="2:9" ht="15">
      <c r="B351" s="3">
        <v>45348</v>
      </c>
      <c r="C351" s="4">
        <v>81933</v>
      </c>
      <c r="D351" s="4" t="s">
        <v>14</v>
      </c>
      <c r="E351" s="4" t="s">
        <v>676</v>
      </c>
      <c r="G351" s="5">
        <v>0</v>
      </c>
      <c r="H351" s="5">
        <v>113000</v>
      </c>
      <c r="I351" s="5">
        <v>-17761443.33</v>
      </c>
    </row>
    <row r="352" spans="2:9" ht="15">
      <c r="B352" s="3">
        <v>45348</v>
      </c>
      <c r="C352" s="4">
        <v>81933</v>
      </c>
      <c r="D352" s="4" t="s">
        <v>14</v>
      </c>
      <c r="E352" s="4" t="s">
        <v>676</v>
      </c>
      <c r="G352" s="5">
        <v>0</v>
      </c>
      <c r="H352" s="5">
        <v>5000</v>
      </c>
      <c r="I352" s="5">
        <v>-17761443.33</v>
      </c>
    </row>
    <row r="353" spans="2:9" ht="15">
      <c r="B353" s="3">
        <v>45348</v>
      </c>
      <c r="C353" s="4">
        <v>81934</v>
      </c>
      <c r="D353" s="4" t="s">
        <v>14</v>
      </c>
      <c r="E353" s="4" t="s">
        <v>677</v>
      </c>
      <c r="G353" s="5">
        <v>0</v>
      </c>
      <c r="H353" s="5">
        <v>45000</v>
      </c>
      <c r="I353" s="5">
        <v>-17820443.33</v>
      </c>
    </row>
    <row r="354" spans="2:9" ht="15">
      <c r="B354" s="3">
        <v>45348</v>
      </c>
      <c r="C354" s="4">
        <v>81934</v>
      </c>
      <c r="D354" s="4" t="s">
        <v>14</v>
      </c>
      <c r="E354" s="4" t="s">
        <v>677</v>
      </c>
      <c r="G354" s="5">
        <v>0</v>
      </c>
      <c r="H354" s="5">
        <v>14000</v>
      </c>
      <c r="I354" s="5">
        <v>-17820443.33</v>
      </c>
    </row>
    <row r="355" spans="2:9" ht="15">
      <c r="B355" s="3">
        <v>45348</v>
      </c>
      <c r="C355" s="4">
        <v>81935</v>
      </c>
      <c r="D355" s="4" t="s">
        <v>14</v>
      </c>
      <c r="E355" s="4" t="s">
        <v>678</v>
      </c>
      <c r="G355" s="5">
        <v>0</v>
      </c>
      <c r="H355" s="5">
        <v>27000</v>
      </c>
      <c r="I355" s="5">
        <v>-17855843.33</v>
      </c>
    </row>
    <row r="356" spans="2:9" ht="15">
      <c r="B356" s="3">
        <v>45348</v>
      </c>
      <c r="C356" s="4">
        <v>81935</v>
      </c>
      <c r="D356" s="4" t="s">
        <v>14</v>
      </c>
      <c r="E356" s="4" t="s">
        <v>678</v>
      </c>
      <c r="G356" s="5">
        <v>0</v>
      </c>
      <c r="H356" s="5">
        <v>8400</v>
      </c>
      <c r="I356" s="5">
        <v>-17855843.33</v>
      </c>
    </row>
    <row r="357" spans="2:9" ht="15">
      <c r="B357" s="3">
        <v>45348</v>
      </c>
      <c r="C357" s="4">
        <v>81936</v>
      </c>
      <c r="D357" s="4" t="s">
        <v>14</v>
      </c>
      <c r="E357" s="4" t="s">
        <v>679</v>
      </c>
      <c r="G357" s="5">
        <v>0</v>
      </c>
      <c r="H357" s="5">
        <v>54000</v>
      </c>
      <c r="I357" s="5">
        <v>-17926643.33</v>
      </c>
    </row>
    <row r="358" spans="2:9" ht="15">
      <c r="B358" s="3">
        <v>45348</v>
      </c>
      <c r="C358" s="4">
        <v>81936</v>
      </c>
      <c r="D358" s="4" t="s">
        <v>14</v>
      </c>
      <c r="E358" s="4" t="s">
        <v>679</v>
      </c>
      <c r="G358" s="5">
        <v>0</v>
      </c>
      <c r="H358" s="5">
        <v>16800</v>
      </c>
      <c r="I358" s="5">
        <v>-17926643.33</v>
      </c>
    </row>
    <row r="359" spans="2:9" ht="15">
      <c r="B359" s="3">
        <v>45348</v>
      </c>
      <c r="C359" s="4">
        <v>81942</v>
      </c>
      <c r="D359" s="4" t="s">
        <v>14</v>
      </c>
      <c r="E359" s="4" t="s">
        <v>680</v>
      </c>
      <c r="G359" s="5">
        <v>0</v>
      </c>
      <c r="H359" s="5">
        <v>75000</v>
      </c>
      <c r="I359" s="5">
        <v>-18015143.33</v>
      </c>
    </row>
    <row r="360" spans="2:9" ht="15">
      <c r="B360" s="3">
        <v>45348</v>
      </c>
      <c r="C360" s="4">
        <v>81942</v>
      </c>
      <c r="D360" s="4" t="s">
        <v>14</v>
      </c>
      <c r="E360" s="4" t="s">
        <v>680</v>
      </c>
      <c r="G360" s="5">
        <v>0</v>
      </c>
      <c r="H360" s="5">
        <v>13500</v>
      </c>
      <c r="I360" s="5">
        <v>-18015143.33</v>
      </c>
    </row>
    <row r="361" spans="2:9" ht="15">
      <c r="B361" s="3">
        <v>45348</v>
      </c>
      <c r="C361" s="4">
        <v>81946</v>
      </c>
      <c r="D361" s="4" t="s">
        <v>14</v>
      </c>
      <c r="E361" s="4" t="s">
        <v>681</v>
      </c>
      <c r="G361" s="5">
        <v>0</v>
      </c>
      <c r="H361" s="5">
        <v>548993.27</v>
      </c>
      <c r="I361" s="5">
        <v>-18588428.34</v>
      </c>
    </row>
    <row r="362" spans="2:9" ht="15">
      <c r="B362" s="3">
        <v>45348</v>
      </c>
      <c r="C362" s="4">
        <v>81946</v>
      </c>
      <c r="D362" s="4" t="s">
        <v>14</v>
      </c>
      <c r="E362" s="4" t="s">
        <v>681</v>
      </c>
      <c r="G362" s="5">
        <v>0</v>
      </c>
      <c r="H362" s="5">
        <v>24291.74</v>
      </c>
      <c r="I362" s="5">
        <v>-18588428.34</v>
      </c>
    </row>
    <row r="363" spans="2:9" ht="15">
      <c r="B363" s="3">
        <v>45348</v>
      </c>
      <c r="C363" s="4">
        <v>81968</v>
      </c>
      <c r="D363" s="4" t="s">
        <v>14</v>
      </c>
      <c r="E363" s="4" t="s">
        <v>682</v>
      </c>
      <c r="G363" s="5">
        <v>0</v>
      </c>
      <c r="H363" s="5">
        <v>8997366.1</v>
      </c>
      <c r="I363" s="5">
        <v>-28455428.34</v>
      </c>
    </row>
    <row r="364" spans="2:9" ht="15">
      <c r="B364" s="3">
        <v>45348</v>
      </c>
      <c r="C364" s="4">
        <v>81968</v>
      </c>
      <c r="D364" s="4" t="s">
        <v>14</v>
      </c>
      <c r="E364" s="4" t="s">
        <v>682</v>
      </c>
      <c r="G364" s="5">
        <v>0</v>
      </c>
      <c r="H364" s="5">
        <v>869633.9</v>
      </c>
      <c r="I364" s="5">
        <v>-28455428.34</v>
      </c>
    </row>
    <row r="365" spans="2:9" ht="15">
      <c r="B365" s="3">
        <v>45348</v>
      </c>
      <c r="C365" s="4">
        <v>81973</v>
      </c>
      <c r="D365" s="4" t="s">
        <v>14</v>
      </c>
      <c r="E365" s="4" t="s">
        <v>683</v>
      </c>
      <c r="G365" s="5">
        <v>0</v>
      </c>
      <c r="H365" s="5">
        <v>180000</v>
      </c>
      <c r="I365" s="5">
        <v>-28691428.34</v>
      </c>
    </row>
    <row r="366" spans="2:9" ht="15">
      <c r="B366" s="3">
        <v>45348</v>
      </c>
      <c r="C366" s="4">
        <v>81973</v>
      </c>
      <c r="D366" s="4" t="s">
        <v>14</v>
      </c>
      <c r="E366" s="4" t="s">
        <v>683</v>
      </c>
      <c r="G366" s="5">
        <v>0</v>
      </c>
      <c r="H366" s="5">
        <v>56000</v>
      </c>
      <c r="I366" s="5">
        <v>-28691428.34</v>
      </c>
    </row>
    <row r="367" spans="2:9" ht="38.25">
      <c r="B367" s="3">
        <v>45350</v>
      </c>
      <c r="C367" s="4">
        <v>81923</v>
      </c>
      <c r="D367" s="4" t="s">
        <v>255</v>
      </c>
      <c r="E367" s="4" t="s">
        <v>684</v>
      </c>
      <c r="G367" s="5">
        <v>497023.55</v>
      </c>
      <c r="H367" s="5">
        <v>0</v>
      </c>
      <c r="I367" s="5">
        <v>-28194404.79</v>
      </c>
    </row>
    <row r="368" spans="2:9" ht="15">
      <c r="B368" s="3">
        <v>45350</v>
      </c>
      <c r="C368" s="4">
        <v>82125</v>
      </c>
      <c r="D368" s="4" t="s">
        <v>14</v>
      </c>
      <c r="E368" s="4" t="s">
        <v>685</v>
      </c>
      <c r="G368" s="5">
        <v>0</v>
      </c>
      <c r="H368" s="5">
        <v>54222.43</v>
      </c>
      <c r="I368" s="5">
        <v>-28248627.22</v>
      </c>
    </row>
    <row r="369" spans="2:9" ht="15">
      <c r="B369" s="3">
        <v>45350</v>
      </c>
      <c r="C369" s="4">
        <v>82128</v>
      </c>
      <c r="D369" s="4" t="s">
        <v>14</v>
      </c>
      <c r="E369" s="4" t="s">
        <v>686</v>
      </c>
      <c r="G369" s="5">
        <v>0</v>
      </c>
      <c r="H369" s="5">
        <v>80000</v>
      </c>
      <c r="I369" s="5">
        <v>-28328627.22</v>
      </c>
    </row>
    <row r="370" spans="2:9" ht="15">
      <c r="B370" s="3">
        <v>45350</v>
      </c>
      <c r="C370" s="4">
        <v>82135</v>
      </c>
      <c r="D370" s="4" t="s">
        <v>14</v>
      </c>
      <c r="E370" s="4" t="s">
        <v>687</v>
      </c>
      <c r="G370" s="5">
        <v>0</v>
      </c>
      <c r="H370" s="5">
        <v>33900</v>
      </c>
      <c r="I370" s="5">
        <v>-28364027.22</v>
      </c>
    </row>
    <row r="371" spans="2:9" ht="15">
      <c r="B371" s="3">
        <v>45350</v>
      </c>
      <c r="C371" s="4">
        <v>82135</v>
      </c>
      <c r="D371" s="4" t="s">
        <v>14</v>
      </c>
      <c r="E371" s="4" t="s">
        <v>687</v>
      </c>
      <c r="G371" s="5">
        <v>0</v>
      </c>
      <c r="H371" s="5">
        <v>1500</v>
      </c>
      <c r="I371" s="5">
        <v>-28364027.22</v>
      </c>
    </row>
    <row r="372" spans="2:9" ht="15">
      <c r="B372" s="3">
        <v>45350</v>
      </c>
      <c r="C372" s="4">
        <v>82136</v>
      </c>
      <c r="D372" s="4" t="s">
        <v>14</v>
      </c>
      <c r="E372" s="4" t="s">
        <v>688</v>
      </c>
      <c r="G372" s="5">
        <v>0</v>
      </c>
      <c r="H372" s="5">
        <v>23721.12</v>
      </c>
      <c r="I372" s="5">
        <v>-28390041.09</v>
      </c>
    </row>
    <row r="373" spans="2:9" ht="15">
      <c r="B373" s="3">
        <v>45350</v>
      </c>
      <c r="C373" s="4">
        <v>82136</v>
      </c>
      <c r="D373" s="4" t="s">
        <v>14</v>
      </c>
      <c r="E373" s="4" t="s">
        <v>688</v>
      </c>
      <c r="G373" s="5">
        <v>0</v>
      </c>
      <c r="H373" s="5">
        <v>2292.75</v>
      </c>
      <c r="I373" s="5">
        <v>-28390041.09</v>
      </c>
    </row>
    <row r="374" spans="2:9" ht="15">
      <c r="B374" s="3">
        <v>45350</v>
      </c>
      <c r="C374" s="4">
        <v>82138</v>
      </c>
      <c r="D374" s="4" t="s">
        <v>14</v>
      </c>
      <c r="E374" s="4" t="s">
        <v>689</v>
      </c>
      <c r="G374" s="5">
        <v>0</v>
      </c>
      <c r="H374" s="5">
        <v>323102.6</v>
      </c>
      <c r="I374" s="5">
        <v>-28730149.09</v>
      </c>
    </row>
    <row r="375" spans="2:9" ht="15">
      <c r="B375" s="3">
        <v>45350</v>
      </c>
      <c r="C375" s="4">
        <v>82138</v>
      </c>
      <c r="D375" s="4" t="s">
        <v>14</v>
      </c>
      <c r="E375" s="4" t="s">
        <v>689</v>
      </c>
      <c r="G375" s="5">
        <v>0</v>
      </c>
      <c r="H375" s="5">
        <v>17005.4</v>
      </c>
      <c r="I375" s="5">
        <v>-28730149.09</v>
      </c>
    </row>
    <row r="376" spans="2:9" ht="15">
      <c r="B376" s="3">
        <v>45350</v>
      </c>
      <c r="C376" s="4">
        <v>82142</v>
      </c>
      <c r="D376" s="4" t="s">
        <v>14</v>
      </c>
      <c r="E376" s="4" t="s">
        <v>690</v>
      </c>
      <c r="G376" s="5">
        <v>0</v>
      </c>
      <c r="H376" s="5">
        <v>678357.18</v>
      </c>
      <c r="I376" s="5">
        <v>-29408506.27</v>
      </c>
    </row>
    <row r="377" spans="2:9" ht="15">
      <c r="B377" s="3">
        <v>45350</v>
      </c>
      <c r="C377" s="4">
        <v>82145</v>
      </c>
      <c r="D377" s="4" t="s">
        <v>14</v>
      </c>
      <c r="E377" s="4" t="s">
        <v>691</v>
      </c>
      <c r="G377" s="5">
        <v>0</v>
      </c>
      <c r="H377" s="5">
        <v>5152.31</v>
      </c>
      <c r="I377" s="5">
        <v>-29413658.58</v>
      </c>
    </row>
    <row r="378" spans="2:9" ht="15">
      <c r="B378" s="3">
        <v>45350</v>
      </c>
      <c r="C378" s="4">
        <v>82147</v>
      </c>
      <c r="D378" s="4" t="s">
        <v>14</v>
      </c>
      <c r="E378" s="4" t="s">
        <v>692</v>
      </c>
      <c r="G378" s="5">
        <v>0</v>
      </c>
      <c r="H378" s="5">
        <v>60085</v>
      </c>
      <c r="I378" s="5">
        <v>-29473743.58</v>
      </c>
    </row>
    <row r="379" spans="2:9" ht="15">
      <c r="B379" s="3">
        <v>45350</v>
      </c>
      <c r="C379" s="4">
        <v>82149</v>
      </c>
      <c r="D379" s="4" t="s">
        <v>14</v>
      </c>
      <c r="E379" s="4" t="s">
        <v>693</v>
      </c>
      <c r="G379" s="5">
        <v>0</v>
      </c>
      <c r="H379" s="5">
        <v>90970</v>
      </c>
      <c r="I379" s="5">
        <v>-29564713.58</v>
      </c>
    </row>
    <row r="380" spans="2:9" ht="15">
      <c r="B380" s="3">
        <v>45350</v>
      </c>
      <c r="C380" s="4">
        <v>82150</v>
      </c>
      <c r="D380" s="4" t="s">
        <v>14</v>
      </c>
      <c r="E380" s="4" t="s">
        <v>694</v>
      </c>
      <c r="G380" s="5">
        <v>0</v>
      </c>
      <c r="H380" s="5">
        <v>229250</v>
      </c>
      <c r="I380" s="5">
        <v>-29793963.58</v>
      </c>
    </row>
    <row r="381" spans="2:9" ht="15">
      <c r="B381" s="3">
        <v>45351</v>
      </c>
      <c r="C381" s="4">
        <v>82161</v>
      </c>
      <c r="D381" s="4" t="s">
        <v>14</v>
      </c>
      <c r="E381" s="4" t="s">
        <v>695</v>
      </c>
      <c r="G381" s="5">
        <v>0</v>
      </c>
      <c r="H381" s="5">
        <v>36281.26</v>
      </c>
      <c r="I381" s="5">
        <v>-29833751.58</v>
      </c>
    </row>
    <row r="382" spans="2:9" ht="15">
      <c r="B382" s="3">
        <v>45351</v>
      </c>
      <c r="C382" s="4">
        <v>82161</v>
      </c>
      <c r="D382" s="4" t="s">
        <v>14</v>
      </c>
      <c r="E382" s="4" t="s">
        <v>695</v>
      </c>
      <c r="G382" s="5">
        <v>0</v>
      </c>
      <c r="H382" s="5">
        <v>3506.74</v>
      </c>
      <c r="I382" s="5">
        <v>-29833751.58</v>
      </c>
    </row>
    <row r="383" spans="2:9" ht="15">
      <c r="B383" s="3">
        <v>45351</v>
      </c>
      <c r="C383" s="4">
        <v>82206</v>
      </c>
      <c r="D383" s="4" t="s">
        <v>14</v>
      </c>
      <c r="E383" s="4" t="s">
        <v>696</v>
      </c>
      <c r="G383" s="5">
        <v>0</v>
      </c>
      <c r="H383" s="5">
        <v>799245.38</v>
      </c>
      <c r="I383" s="5">
        <v>-30668361.8</v>
      </c>
    </row>
    <row r="384" spans="2:9" ht="15">
      <c r="B384" s="3">
        <v>45351</v>
      </c>
      <c r="C384" s="4">
        <v>82206</v>
      </c>
      <c r="D384" s="4" t="s">
        <v>14</v>
      </c>
      <c r="E384" s="4" t="s">
        <v>696</v>
      </c>
      <c r="G384" s="5">
        <v>0</v>
      </c>
      <c r="H384" s="5">
        <v>35364.84</v>
      </c>
      <c r="I384" s="5">
        <v>-30668361.8</v>
      </c>
    </row>
    <row r="385" spans="2:9" ht="15">
      <c r="B385" s="3">
        <v>45351</v>
      </c>
      <c r="C385" s="4">
        <v>82207</v>
      </c>
      <c r="D385" s="4" t="s">
        <v>14</v>
      </c>
      <c r="E385" s="4" t="s">
        <v>697</v>
      </c>
      <c r="G385" s="5">
        <v>0</v>
      </c>
      <c r="H385" s="5">
        <v>830138.5</v>
      </c>
      <c r="I385" s="5">
        <v>-31542191.8</v>
      </c>
    </row>
    <row r="386" spans="2:9" ht="15">
      <c r="B386" s="3">
        <v>45351</v>
      </c>
      <c r="C386" s="4">
        <v>82207</v>
      </c>
      <c r="D386" s="4" t="s">
        <v>14</v>
      </c>
      <c r="E386" s="4" t="s">
        <v>697</v>
      </c>
      <c r="G386" s="5">
        <v>0</v>
      </c>
      <c r="H386" s="5">
        <v>43691.5</v>
      </c>
      <c r="I386" s="5">
        <v>-31542191.8</v>
      </c>
    </row>
    <row r="387" spans="2:9" ht="15">
      <c r="B387" s="3">
        <v>45351</v>
      </c>
      <c r="C387" s="4">
        <v>82208</v>
      </c>
      <c r="D387" s="4" t="s">
        <v>14</v>
      </c>
      <c r="E387" s="4" t="s">
        <v>698</v>
      </c>
      <c r="G387" s="5">
        <v>0</v>
      </c>
      <c r="H387" s="5">
        <v>124175.5</v>
      </c>
      <c r="I387" s="5">
        <v>-31672849.8</v>
      </c>
    </row>
    <row r="388" spans="2:9" ht="15">
      <c r="B388" s="3">
        <v>45351</v>
      </c>
      <c r="C388" s="4">
        <v>82208</v>
      </c>
      <c r="D388" s="4" t="s">
        <v>14</v>
      </c>
      <c r="E388" s="4" t="s">
        <v>698</v>
      </c>
      <c r="G388" s="5">
        <v>0</v>
      </c>
      <c r="H388" s="5">
        <v>6482.5</v>
      </c>
      <c r="I388" s="5">
        <v>-31672849.8</v>
      </c>
    </row>
    <row r="389" spans="2:9" ht="38.25">
      <c r="B389" s="3">
        <v>45351</v>
      </c>
      <c r="C389" s="4">
        <v>82236</v>
      </c>
      <c r="D389" s="4" t="s">
        <v>255</v>
      </c>
      <c r="E389" s="4" t="s">
        <v>699</v>
      </c>
      <c r="G389" s="5">
        <v>1063814.49</v>
      </c>
      <c r="H389" s="5">
        <v>0</v>
      </c>
      <c r="I389" s="5">
        <v>-30609035.31</v>
      </c>
    </row>
    <row r="390" spans="2:9" ht="38.25">
      <c r="B390" s="3">
        <v>45351</v>
      </c>
      <c r="C390" s="4">
        <v>82238</v>
      </c>
      <c r="D390" s="4" t="s">
        <v>255</v>
      </c>
      <c r="E390" s="4" t="s">
        <v>700</v>
      </c>
      <c r="G390" s="5">
        <v>949587.33</v>
      </c>
      <c r="H390" s="5">
        <v>0</v>
      </c>
      <c r="I390" s="5">
        <v>-29659447.98</v>
      </c>
    </row>
    <row r="391" ht="15" customHeight="1" hidden="1"/>
    <row r="392" spans="7:8" ht="23.25" customHeight="1">
      <c r="G392" s="94">
        <f>SUM(G10:G391)</f>
        <v>136795691.86000004</v>
      </c>
      <c r="H392" s="94">
        <f>SUM(H10:H391)</f>
        <v>160059571.17000002</v>
      </c>
    </row>
    <row r="393" spans="6:9" ht="18" customHeight="1">
      <c r="F393" s="223" t="s">
        <v>701</v>
      </c>
      <c r="G393" s="221"/>
      <c r="H393" s="221"/>
      <c r="I393" s="221"/>
    </row>
    <row r="394" ht="0.95" customHeight="1"/>
    <row r="395" spans="6:9" ht="18" customHeight="1">
      <c r="F395" s="223" t="s">
        <v>702</v>
      </c>
      <c r="G395" s="221"/>
      <c r="H395" s="221"/>
      <c r="I395" s="221"/>
    </row>
    <row r="396" spans="6:9" ht="18" customHeight="1">
      <c r="F396" s="223" t="s">
        <v>703</v>
      </c>
      <c r="G396" s="221"/>
      <c r="H396" s="221"/>
      <c r="I396" s="221"/>
    </row>
    <row r="397" ht="20.1" customHeight="1"/>
    <row r="399" spans="2:11" ht="15.75">
      <c r="B399" s="133"/>
      <c r="C399" s="134"/>
      <c r="D399" s="135"/>
      <c r="E399" s="135"/>
      <c r="F399" s="135"/>
      <c r="G399" s="135"/>
      <c r="H399" s="135"/>
      <c r="I399" s="135"/>
      <c r="J399" s="135"/>
      <c r="K399" s="136"/>
    </row>
    <row r="400" spans="2:11" ht="15.75">
      <c r="B400" s="137"/>
      <c r="C400" s="11"/>
      <c r="D400" s="11"/>
      <c r="E400" s="11"/>
      <c r="F400" s="11"/>
      <c r="G400" s="11"/>
      <c r="H400" s="11"/>
      <c r="I400" s="11"/>
      <c r="J400" s="11"/>
      <c r="K400" s="138"/>
    </row>
    <row r="401" spans="2:11" ht="15.75">
      <c r="B401" s="137"/>
      <c r="C401" s="11"/>
      <c r="D401" s="11"/>
      <c r="E401" s="11"/>
      <c r="F401" s="11"/>
      <c r="G401" s="11"/>
      <c r="H401" s="11"/>
      <c r="I401" s="11"/>
      <c r="J401" s="11"/>
      <c r="K401" s="138"/>
    </row>
    <row r="402" spans="2:11" ht="15.75">
      <c r="B402" s="137"/>
      <c r="C402" s="11"/>
      <c r="D402" s="11"/>
      <c r="E402" s="11"/>
      <c r="F402" s="11"/>
      <c r="G402" s="11"/>
      <c r="H402" s="11"/>
      <c r="I402" s="11"/>
      <c r="J402" s="11"/>
      <c r="K402" s="138"/>
    </row>
    <row r="403" spans="2:11" ht="15.75">
      <c r="B403" s="137"/>
      <c r="C403" s="11"/>
      <c r="D403" s="11"/>
      <c r="E403" s="11"/>
      <c r="F403" s="11"/>
      <c r="G403" s="11"/>
      <c r="H403" s="11"/>
      <c r="I403" s="11"/>
      <c r="J403" s="11"/>
      <c r="K403" s="138"/>
    </row>
    <row r="404" spans="2:11" ht="15.75">
      <c r="B404" s="137"/>
      <c r="C404" s="11"/>
      <c r="D404" s="11"/>
      <c r="E404" s="11"/>
      <c r="F404" s="11"/>
      <c r="G404" s="11"/>
      <c r="H404" s="11"/>
      <c r="I404" s="11"/>
      <c r="J404" s="11"/>
      <c r="K404" s="138"/>
    </row>
    <row r="405" spans="2:11" ht="15.75">
      <c r="B405" s="216" t="s">
        <v>215</v>
      </c>
      <c r="C405" s="217"/>
      <c r="D405" s="217"/>
      <c r="E405" s="217"/>
      <c r="F405" s="217"/>
      <c r="G405" s="217"/>
      <c r="H405" s="217"/>
      <c r="I405" s="217"/>
      <c r="J405" s="217"/>
      <c r="K405" s="218"/>
    </row>
    <row r="406" spans="2:11" ht="15">
      <c r="B406" s="224" t="s">
        <v>713</v>
      </c>
      <c r="C406" s="225"/>
      <c r="D406" s="225"/>
      <c r="E406" s="225"/>
      <c r="F406" s="225"/>
      <c r="G406" s="225"/>
      <c r="H406" s="225"/>
      <c r="I406" s="225"/>
      <c r="J406" s="225"/>
      <c r="K406" s="226"/>
    </row>
    <row r="407" spans="2:11" ht="15.75">
      <c r="B407" s="227" t="s">
        <v>714</v>
      </c>
      <c r="C407" s="228"/>
      <c r="D407" s="228"/>
      <c r="E407" s="228"/>
      <c r="F407" s="228"/>
      <c r="G407" s="228"/>
      <c r="H407" s="228"/>
      <c r="I407" s="228"/>
      <c r="J407" s="228"/>
      <c r="K407" s="229"/>
    </row>
    <row r="408" spans="2:11" ht="15.75">
      <c r="B408" s="139"/>
      <c r="C408" s="17"/>
      <c r="D408" s="17"/>
      <c r="E408" s="17"/>
      <c r="F408" s="17"/>
      <c r="G408" s="17"/>
      <c r="H408" s="17"/>
      <c r="I408" s="17"/>
      <c r="J408" s="17"/>
      <c r="K408" s="140"/>
    </row>
    <row r="409" spans="2:11" ht="15.75">
      <c r="B409" s="137"/>
      <c r="C409" s="19" t="s">
        <v>218</v>
      </c>
      <c r="D409" s="19"/>
      <c r="E409" s="19"/>
      <c r="F409" s="19"/>
      <c r="G409" s="19"/>
      <c r="H409" s="19"/>
      <c r="I409" s="19"/>
      <c r="J409" s="19"/>
      <c r="K409" s="141"/>
    </row>
    <row r="410" spans="2:11" ht="15.75">
      <c r="B410" s="137"/>
      <c r="C410" s="21" t="s">
        <v>715</v>
      </c>
      <c r="D410" s="21"/>
      <c r="E410" s="22"/>
      <c r="F410" s="22"/>
      <c r="G410" s="22"/>
      <c r="H410" s="22"/>
      <c r="I410" s="21" t="s">
        <v>220</v>
      </c>
      <c r="J410" s="21"/>
      <c r="K410" s="142" t="s">
        <v>716</v>
      </c>
    </row>
    <row r="411" spans="2:11" ht="15.75">
      <c r="B411" s="137"/>
      <c r="C411" s="24" t="s">
        <v>222</v>
      </c>
      <c r="D411" s="25" t="s">
        <v>223</v>
      </c>
      <c r="E411" s="26"/>
      <c r="F411" s="78"/>
      <c r="G411" s="32"/>
      <c r="H411" s="79"/>
      <c r="I411" s="24"/>
      <c r="J411" s="27"/>
      <c r="K411" s="167"/>
    </row>
    <row r="412" spans="2:11" ht="15.75">
      <c r="B412" s="137"/>
      <c r="C412" s="24" t="s">
        <v>224</v>
      </c>
      <c r="D412" s="30"/>
      <c r="E412" s="31"/>
      <c r="F412" s="24" t="s">
        <v>717</v>
      </c>
      <c r="G412" s="32"/>
      <c r="H412" s="41"/>
      <c r="I412" s="24"/>
      <c r="J412" s="27"/>
      <c r="K412" s="143"/>
    </row>
    <row r="413" spans="2:11" ht="16.5" thickBot="1">
      <c r="B413" s="137"/>
      <c r="C413" s="24"/>
      <c r="D413" s="30"/>
      <c r="E413" s="31"/>
      <c r="F413" s="27"/>
      <c r="G413" s="28"/>
      <c r="H413" s="24"/>
      <c r="I413" s="24"/>
      <c r="J413" s="27"/>
      <c r="K413" s="143"/>
    </row>
    <row r="414" spans="2:11" ht="16.5" thickTop="1">
      <c r="B414" s="168"/>
      <c r="C414" s="82"/>
      <c r="D414" s="82"/>
      <c r="E414" s="82"/>
      <c r="F414" s="82"/>
      <c r="G414" s="82"/>
      <c r="H414" s="82"/>
      <c r="I414" s="82"/>
      <c r="J414" s="82"/>
      <c r="K414" s="169"/>
    </row>
    <row r="415" spans="2:11" ht="15.75">
      <c r="B415" s="146"/>
      <c r="C415" s="41"/>
      <c r="D415" s="41"/>
      <c r="E415" s="41"/>
      <c r="F415" s="41"/>
      <c r="G415" s="41"/>
      <c r="H415" s="41"/>
      <c r="I415" s="41"/>
      <c r="J415" s="41"/>
      <c r="K415" s="148" t="s">
        <v>226</v>
      </c>
    </row>
    <row r="416" spans="2:11" ht="15.75">
      <c r="B416" s="146"/>
      <c r="C416" s="44" t="s">
        <v>227</v>
      </c>
      <c r="D416" s="44"/>
      <c r="E416" s="44"/>
      <c r="F416" s="44"/>
      <c r="G416" s="44"/>
      <c r="H416" s="211"/>
      <c r="I416" s="211"/>
      <c r="J416" s="211"/>
      <c r="K416" s="149">
        <v>-6395568.67</v>
      </c>
    </row>
    <row r="417" spans="2:11" ht="15.75">
      <c r="B417" s="146"/>
      <c r="C417" s="41"/>
      <c r="D417" s="41"/>
      <c r="E417" s="41"/>
      <c r="F417" s="41"/>
      <c r="G417" s="41"/>
      <c r="H417" s="41"/>
      <c r="I417" s="41"/>
      <c r="J417" s="41"/>
      <c r="K417" s="149"/>
    </row>
    <row r="418" spans="2:11" ht="15.75">
      <c r="B418" s="146"/>
      <c r="C418" s="47" t="s">
        <v>228</v>
      </c>
      <c r="D418" s="47"/>
      <c r="E418" s="47"/>
      <c r="F418" s="47"/>
      <c r="G418" s="47"/>
      <c r="H418" s="41"/>
      <c r="I418" s="41"/>
      <c r="J418" s="41"/>
      <c r="K418" s="149"/>
    </row>
    <row r="419" spans="2:11" ht="15.75">
      <c r="B419" s="146"/>
      <c r="C419" s="41" t="s">
        <v>229</v>
      </c>
      <c r="D419" s="41"/>
      <c r="E419" s="41"/>
      <c r="F419" s="41"/>
      <c r="G419" s="41"/>
      <c r="H419" s="214"/>
      <c r="I419" s="214"/>
      <c r="J419" s="214"/>
      <c r="K419" s="149">
        <v>136414901.58</v>
      </c>
    </row>
    <row r="420" spans="2:11" ht="15.75">
      <c r="B420" s="146"/>
      <c r="C420" s="41" t="s">
        <v>718</v>
      </c>
      <c r="D420" s="41"/>
      <c r="E420" s="41"/>
      <c r="F420" s="41"/>
      <c r="G420" s="41"/>
      <c r="H420" s="41"/>
      <c r="I420" s="41"/>
      <c r="J420" s="41"/>
      <c r="K420" s="149">
        <v>380790.28</v>
      </c>
    </row>
    <row r="421" spans="2:11" ht="15.75">
      <c r="B421" s="146"/>
      <c r="C421" s="41"/>
      <c r="D421" s="41"/>
      <c r="E421" s="41"/>
      <c r="F421" s="41"/>
      <c r="G421" s="41"/>
      <c r="H421" s="45"/>
      <c r="I421" s="45"/>
      <c r="J421" s="45"/>
      <c r="K421" s="170"/>
    </row>
    <row r="422" spans="2:11" ht="15.75">
      <c r="B422" s="146"/>
      <c r="C422" s="41" t="s">
        <v>719</v>
      </c>
      <c r="D422" s="41"/>
      <c r="E422" s="41"/>
      <c r="F422" s="41"/>
      <c r="G422" s="41"/>
      <c r="H422" s="45"/>
      <c r="I422" s="45"/>
      <c r="J422" s="45"/>
      <c r="K422" s="171">
        <f>SUM(K419:K421)</f>
        <v>136795691.86</v>
      </c>
    </row>
    <row r="423" spans="2:11" ht="15.75">
      <c r="B423" s="146"/>
      <c r="C423" s="41"/>
      <c r="D423" s="41"/>
      <c r="E423" s="41"/>
      <c r="F423" s="41"/>
      <c r="G423" s="41"/>
      <c r="H423" s="45"/>
      <c r="I423" s="45"/>
      <c r="J423" s="45"/>
      <c r="K423" s="149"/>
    </row>
    <row r="424" spans="2:11" ht="15.75">
      <c r="B424" s="146"/>
      <c r="C424" s="44" t="s">
        <v>232</v>
      </c>
      <c r="D424" s="44"/>
      <c r="E424" s="44"/>
      <c r="F424" s="44"/>
      <c r="G424" s="44"/>
      <c r="H424" s="41"/>
      <c r="I424" s="41"/>
      <c r="J424" s="41"/>
      <c r="K424" s="150">
        <f>+K416+K422</f>
        <v>130400123.19000001</v>
      </c>
    </row>
    <row r="425" spans="2:11" ht="15.75">
      <c r="B425" s="146"/>
      <c r="C425" s="41"/>
      <c r="D425" s="41"/>
      <c r="E425" s="41"/>
      <c r="F425" s="41"/>
      <c r="G425" s="41"/>
      <c r="H425" s="41"/>
      <c r="I425" s="41"/>
      <c r="J425" s="41"/>
      <c r="K425" s="149"/>
    </row>
    <row r="426" spans="2:11" ht="15.75">
      <c r="B426" s="146"/>
      <c r="C426" s="47" t="s">
        <v>233</v>
      </c>
      <c r="D426" s="47"/>
      <c r="E426" s="47"/>
      <c r="F426" s="47"/>
      <c r="G426" s="47"/>
      <c r="H426" s="41"/>
      <c r="I426" s="41"/>
      <c r="J426" s="41"/>
      <c r="K426" s="149"/>
    </row>
    <row r="427" spans="2:11" ht="15.75">
      <c r="B427" s="146"/>
      <c r="C427" s="41" t="s">
        <v>720</v>
      </c>
      <c r="D427" s="41"/>
      <c r="E427" s="41"/>
      <c r="F427" s="41"/>
      <c r="G427" s="41"/>
      <c r="H427" s="211"/>
      <c r="I427" s="211"/>
      <c r="J427" s="211"/>
      <c r="K427" s="149">
        <v>160059571.17</v>
      </c>
    </row>
    <row r="428" spans="2:11" ht="15.75">
      <c r="B428" s="146"/>
      <c r="C428" s="41" t="s">
        <v>721</v>
      </c>
      <c r="D428" s="41"/>
      <c r="E428" s="41"/>
      <c r="F428" s="41"/>
      <c r="G428" s="41"/>
      <c r="H428" s="45"/>
      <c r="I428" s="45"/>
      <c r="J428" s="45"/>
      <c r="K428" s="149"/>
    </row>
    <row r="429" spans="2:11" ht="15.75">
      <c r="B429" s="146"/>
      <c r="C429" s="41" t="s">
        <v>235</v>
      </c>
      <c r="D429" s="41"/>
      <c r="E429" s="41"/>
      <c r="F429" s="41"/>
      <c r="G429" s="41"/>
      <c r="H429" s="211"/>
      <c r="I429" s="211"/>
      <c r="J429" s="211"/>
      <c r="K429" s="149"/>
    </row>
    <row r="430" spans="2:11" ht="15.75">
      <c r="B430" s="146"/>
      <c r="C430" s="41" t="s">
        <v>358</v>
      </c>
      <c r="D430" s="41"/>
      <c r="E430" s="41"/>
      <c r="F430" s="41"/>
      <c r="G430" s="41"/>
      <c r="H430" s="45"/>
      <c r="I430" s="45"/>
      <c r="J430" s="45"/>
      <c r="K430" s="170"/>
    </row>
    <row r="431" spans="2:11" ht="15.75">
      <c r="B431" s="146"/>
      <c r="C431" s="41" t="s">
        <v>722</v>
      </c>
      <c r="D431" s="41"/>
      <c r="E431" s="41"/>
      <c r="F431" s="41"/>
      <c r="G431" s="41"/>
      <c r="H431" s="45"/>
      <c r="I431" s="45"/>
      <c r="J431" s="45"/>
      <c r="K431" s="172">
        <f>SUM(K427:K430)</f>
        <v>160059571.17</v>
      </c>
    </row>
    <row r="432" spans="2:11" ht="15.75">
      <c r="B432" s="146"/>
      <c r="C432" s="41"/>
      <c r="D432" s="41"/>
      <c r="E432" s="41"/>
      <c r="F432" s="41"/>
      <c r="G432" s="41"/>
      <c r="H432" s="45"/>
      <c r="I432" s="45"/>
      <c r="J432" s="45"/>
      <c r="K432" s="149"/>
    </row>
    <row r="433" spans="2:11" ht="16.5" thickBot="1">
      <c r="B433" s="146"/>
      <c r="C433" s="44" t="s">
        <v>236</v>
      </c>
      <c r="D433" s="44"/>
      <c r="E433" s="44"/>
      <c r="F433" s="44"/>
      <c r="G433" s="44"/>
      <c r="H433" s="211"/>
      <c r="I433" s="211"/>
      <c r="J433" s="211"/>
      <c r="K433" s="173">
        <f>+K424-K431</f>
        <v>-29659447.979999974</v>
      </c>
    </row>
    <row r="434" spans="2:11" ht="16.5" thickTop="1">
      <c r="B434" s="146"/>
      <c r="C434" s="85"/>
      <c r="D434" s="85"/>
      <c r="E434" s="85"/>
      <c r="F434" s="85"/>
      <c r="G434" s="85"/>
      <c r="H434" s="85"/>
      <c r="I434" s="85"/>
      <c r="J434" s="85"/>
      <c r="K434" s="174"/>
    </row>
    <row r="435" spans="2:11" ht="15.75">
      <c r="B435" s="146"/>
      <c r="C435" s="41"/>
      <c r="D435" s="41"/>
      <c r="E435" s="41"/>
      <c r="F435" s="41"/>
      <c r="G435" s="41"/>
      <c r="H435" s="41"/>
      <c r="I435" s="41"/>
      <c r="J435" s="41"/>
      <c r="K435" s="147"/>
    </row>
    <row r="436" spans="2:11" ht="15.75">
      <c r="B436" s="146"/>
      <c r="C436" s="41"/>
      <c r="D436" s="41"/>
      <c r="E436" s="41"/>
      <c r="F436" s="41"/>
      <c r="G436" s="41"/>
      <c r="H436" s="41"/>
      <c r="I436" s="41"/>
      <c r="J436" s="41"/>
      <c r="K436" s="148" t="s">
        <v>237</v>
      </c>
    </row>
    <row r="437" spans="2:11" ht="15.75">
      <c r="B437" s="146"/>
      <c r="C437" s="44" t="s">
        <v>238</v>
      </c>
      <c r="D437" s="44"/>
      <c r="E437" s="44"/>
      <c r="F437" s="44"/>
      <c r="G437" s="44"/>
      <c r="H437" s="211"/>
      <c r="I437" s="211"/>
      <c r="J437" s="211"/>
      <c r="K437" s="149">
        <v>6418352.4</v>
      </c>
    </row>
    <row r="438" spans="2:11" ht="15.75">
      <c r="B438" s="146"/>
      <c r="C438" s="44"/>
      <c r="D438" s="44"/>
      <c r="E438" s="44"/>
      <c r="F438" s="44"/>
      <c r="G438" s="44"/>
      <c r="H438" s="45"/>
      <c r="I438" s="45"/>
      <c r="J438" s="45"/>
      <c r="K438" s="149"/>
    </row>
    <row r="439" spans="2:11" ht="15.75">
      <c r="B439" s="146"/>
      <c r="C439" s="47" t="s">
        <v>228</v>
      </c>
      <c r="D439" s="47"/>
      <c r="E439" s="47"/>
      <c r="F439" s="47"/>
      <c r="G439" s="47"/>
      <c r="H439" s="41"/>
      <c r="I439" s="41"/>
      <c r="J439" s="41"/>
      <c r="K439" s="153"/>
    </row>
    <row r="440" spans="2:11" ht="15.75">
      <c r="B440" s="146"/>
      <c r="C440" s="41" t="s">
        <v>239</v>
      </c>
      <c r="D440" s="41"/>
      <c r="E440" s="41"/>
      <c r="F440" s="41"/>
      <c r="G440" s="41"/>
      <c r="H440" s="211"/>
      <c r="I440" s="211"/>
      <c r="J440" s="211"/>
      <c r="K440" s="149">
        <v>0</v>
      </c>
    </row>
    <row r="441" spans="2:11" ht="15.75">
      <c r="B441" s="146"/>
      <c r="C441" s="44" t="s">
        <v>232</v>
      </c>
      <c r="D441" s="44"/>
      <c r="E441" s="44"/>
      <c r="F441" s="44"/>
      <c r="G441" s="44"/>
      <c r="H441" s="212"/>
      <c r="I441" s="212"/>
      <c r="J441" s="212"/>
      <c r="K441" s="175">
        <f>SUM(K437:K440)</f>
        <v>6418352.4</v>
      </c>
    </row>
    <row r="442" spans="2:11" ht="15.75">
      <c r="B442" s="146"/>
      <c r="C442" s="41"/>
      <c r="D442" s="41"/>
      <c r="E442" s="41"/>
      <c r="F442" s="41"/>
      <c r="G442" s="41"/>
      <c r="H442" s="41"/>
      <c r="I442" s="41"/>
      <c r="J442" s="41"/>
      <c r="K442" s="153"/>
    </row>
    <row r="443" spans="2:11" ht="15.75">
      <c r="B443" s="146"/>
      <c r="C443" s="47" t="s">
        <v>233</v>
      </c>
      <c r="D443" s="47"/>
      <c r="E443" s="47"/>
      <c r="F443" s="47"/>
      <c r="G443" s="47"/>
      <c r="H443" s="41"/>
      <c r="I443" s="41"/>
      <c r="J443" s="41"/>
      <c r="K443" s="149"/>
    </row>
    <row r="444" spans="2:11" ht="15.75">
      <c r="B444" s="146"/>
      <c r="C444" s="41" t="s">
        <v>240</v>
      </c>
      <c r="D444" s="41"/>
      <c r="E444" s="41"/>
      <c r="F444" s="41"/>
      <c r="G444" s="41"/>
      <c r="H444" s="212"/>
      <c r="I444" s="212"/>
      <c r="J444" s="212"/>
      <c r="K444" s="149">
        <v>36077800.38</v>
      </c>
    </row>
    <row r="445" spans="2:11" ht="15.75">
      <c r="B445" s="146"/>
      <c r="C445" s="41"/>
      <c r="D445" s="41"/>
      <c r="E445" s="41"/>
      <c r="F445" s="41"/>
      <c r="G445" s="41"/>
      <c r="H445" s="57"/>
      <c r="I445" s="57"/>
      <c r="J445" s="57"/>
      <c r="K445" s="149"/>
    </row>
    <row r="446" spans="2:11" ht="16.5" thickBot="1">
      <c r="B446" s="146"/>
      <c r="C446" s="44" t="s">
        <v>236</v>
      </c>
      <c r="D446" s="44"/>
      <c r="E446" s="44"/>
      <c r="F446" s="44"/>
      <c r="G446" s="44"/>
      <c r="H446" s="41"/>
      <c r="I446" s="41"/>
      <c r="J446" s="41"/>
      <c r="K446" s="173">
        <f>SUM(K441-K444)</f>
        <v>-29659447.980000004</v>
      </c>
    </row>
    <row r="447" spans="2:11" ht="17.25" thickBot="1" thickTop="1">
      <c r="B447" s="155"/>
      <c r="C447" s="61"/>
      <c r="D447" s="61"/>
      <c r="E447" s="61"/>
      <c r="F447" s="61"/>
      <c r="G447" s="61"/>
      <c r="H447" s="62"/>
      <c r="I447" s="62"/>
      <c r="J447" s="62"/>
      <c r="K447" s="156"/>
    </row>
    <row r="448" spans="2:11" ht="16.5" thickTop="1">
      <c r="B448" s="168"/>
      <c r="C448" s="88"/>
      <c r="D448" s="88"/>
      <c r="E448" s="88"/>
      <c r="F448" s="88"/>
      <c r="G448" s="88"/>
      <c r="H448" s="82"/>
      <c r="I448" s="82"/>
      <c r="J448" s="82"/>
      <c r="K448" s="157"/>
    </row>
    <row r="449" spans="2:11" ht="15.75">
      <c r="B449" s="146"/>
      <c r="C449" s="44"/>
      <c r="D449" s="44"/>
      <c r="E449" s="44"/>
      <c r="F449" s="44"/>
      <c r="G449" s="44"/>
      <c r="H449" s="41"/>
      <c r="I449" s="41"/>
      <c r="J449" s="41"/>
      <c r="K449" s="157"/>
    </row>
    <row r="450" spans="2:11" ht="15.75">
      <c r="B450" s="146"/>
      <c r="C450" s="44"/>
      <c r="D450" s="44"/>
      <c r="E450" s="44"/>
      <c r="F450" s="44"/>
      <c r="G450" s="44"/>
      <c r="H450" s="41"/>
      <c r="I450" s="41"/>
      <c r="J450" s="41"/>
      <c r="K450" s="158"/>
    </row>
    <row r="451" spans="2:11" ht="15.75">
      <c r="B451" s="176"/>
      <c r="C451" s="69" t="s">
        <v>723</v>
      </c>
      <c r="D451" s="69"/>
      <c r="E451" s="68"/>
      <c r="F451" s="213" t="s">
        <v>242</v>
      </c>
      <c r="G451" s="213"/>
      <c r="H451" s="213"/>
      <c r="I451" s="71"/>
      <c r="J451" s="67" t="s">
        <v>724</v>
      </c>
      <c r="K451" s="160" t="s">
        <v>725</v>
      </c>
    </row>
    <row r="452" spans="2:11" ht="15.75">
      <c r="B452" s="146"/>
      <c r="C452" s="219" t="s">
        <v>244</v>
      </c>
      <c r="D452" s="219"/>
      <c r="E452" s="45"/>
      <c r="F452" s="219" t="s">
        <v>343</v>
      </c>
      <c r="G452" s="219"/>
      <c r="H452" s="219"/>
      <c r="I452" s="41"/>
      <c r="J452" s="211" t="s">
        <v>246</v>
      </c>
      <c r="K452" s="215"/>
    </row>
    <row r="453" spans="2:11" ht="15.75">
      <c r="B453" s="146"/>
      <c r="C453" s="41"/>
      <c r="D453" s="41"/>
      <c r="E453" s="45"/>
      <c r="F453" s="45"/>
      <c r="G453" s="45"/>
      <c r="H453" s="45"/>
      <c r="I453" s="41"/>
      <c r="J453" s="45"/>
      <c r="K453" s="162"/>
    </row>
    <row r="454" spans="2:11" ht="15.75">
      <c r="B454" s="176"/>
      <c r="C454" s="213" t="s">
        <v>726</v>
      </c>
      <c r="D454" s="213"/>
      <c r="E454" s="68"/>
      <c r="F454" s="213" t="s">
        <v>248</v>
      </c>
      <c r="G454" s="213"/>
      <c r="H454" s="213"/>
      <c r="I454" s="71"/>
      <c r="J454" s="67" t="s">
        <v>727</v>
      </c>
      <c r="K454" s="177" t="s">
        <v>728</v>
      </c>
    </row>
    <row r="455" spans="2:11" ht="15.75">
      <c r="B455" s="146"/>
      <c r="C455" s="219" t="s">
        <v>250</v>
      </c>
      <c r="D455" s="219"/>
      <c r="E455" s="45"/>
      <c r="F455" s="219" t="s">
        <v>252</v>
      </c>
      <c r="G455" s="219"/>
      <c r="H455" s="219"/>
      <c r="I455" s="41"/>
      <c r="J455" s="211" t="s">
        <v>252</v>
      </c>
      <c r="K455" s="215"/>
    </row>
    <row r="456" spans="2:11" ht="15.75">
      <c r="B456" s="146"/>
      <c r="C456" s="44"/>
      <c r="D456" s="44"/>
      <c r="E456" s="44"/>
      <c r="F456" s="44"/>
      <c r="G456" s="44"/>
      <c r="H456" s="41"/>
      <c r="I456" s="41"/>
      <c r="J456" s="41"/>
      <c r="K456" s="178"/>
    </row>
    <row r="457" spans="2:11" ht="15.75">
      <c r="B457" s="164"/>
      <c r="C457" s="165"/>
      <c r="D457" s="165"/>
      <c r="E457" s="165"/>
      <c r="F457" s="165"/>
      <c r="G457" s="165"/>
      <c r="H457" s="179"/>
      <c r="I457" s="180"/>
      <c r="J457" s="179"/>
      <c r="K457" s="181"/>
    </row>
  </sheetData>
  <protectedRanges>
    <protectedRange sqref="F454 J454" name="Rango1_2_1_1_2"/>
    <protectedRange sqref="J411:J413" name="Rango1_1_1"/>
    <protectedRange sqref="K451" name="Rango1_2_1_3"/>
    <protectedRange sqref="K454" name="Rango1_2_1_1_1_1"/>
    <protectedRange sqref="C451" name="Rango1_2_1_2"/>
    <protectedRange sqref="C454" name="Rango1_2_1_1_1"/>
  </protectedRanges>
  <mergeCells count="26">
    <mergeCell ref="H429:J429"/>
    <mergeCell ref="B2:I2"/>
    <mergeCell ref="B4:I4"/>
    <mergeCell ref="F393:I393"/>
    <mergeCell ref="F395:I395"/>
    <mergeCell ref="F396:I396"/>
    <mergeCell ref="B405:K405"/>
    <mergeCell ref="B406:K406"/>
    <mergeCell ref="B407:K407"/>
    <mergeCell ref="H416:J416"/>
    <mergeCell ref="H419:J419"/>
    <mergeCell ref="H427:J427"/>
    <mergeCell ref="C455:D455"/>
    <mergeCell ref="F455:H455"/>
    <mergeCell ref="J455:K455"/>
    <mergeCell ref="H433:J433"/>
    <mergeCell ref="H437:J437"/>
    <mergeCell ref="H440:J440"/>
    <mergeCell ref="H441:J441"/>
    <mergeCell ref="H444:J444"/>
    <mergeCell ref="F451:H451"/>
    <mergeCell ref="C452:D452"/>
    <mergeCell ref="F452:H452"/>
    <mergeCell ref="J452:K452"/>
    <mergeCell ref="C454:D454"/>
    <mergeCell ref="F454:H45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7744-D76F-42C9-AEC0-83C13A8D4A03}">
  <dimension ref="B2:K73"/>
  <sheetViews>
    <sheetView workbookViewId="0" topLeftCell="A8">
      <selection activeCell="G70" sqref="G70:H7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364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292404800.28</v>
      </c>
      <c r="H8" s="5">
        <v>0</v>
      </c>
      <c r="I8" s="5">
        <v>292404800.28</v>
      </c>
    </row>
    <row r="9" spans="2:9" ht="51">
      <c r="B9" s="3">
        <v>45324</v>
      </c>
      <c r="C9" s="4">
        <v>80520</v>
      </c>
      <c r="D9" s="4" t="s">
        <v>317</v>
      </c>
      <c r="E9" s="4" t="s">
        <v>365</v>
      </c>
      <c r="G9" s="5">
        <v>955315.51</v>
      </c>
      <c r="H9" s="5">
        <v>0</v>
      </c>
      <c r="I9" s="5">
        <v>293360115.79</v>
      </c>
    </row>
    <row r="10" spans="2:9" ht="38.25">
      <c r="B10" s="3">
        <v>45330</v>
      </c>
      <c r="C10" s="4">
        <v>80770</v>
      </c>
      <c r="D10" s="4" t="s">
        <v>317</v>
      </c>
      <c r="E10" s="4" t="s">
        <v>366</v>
      </c>
      <c r="G10" s="5">
        <v>857792.85</v>
      </c>
      <c r="H10" s="5">
        <v>0</v>
      </c>
      <c r="I10" s="5">
        <v>294217908.64</v>
      </c>
    </row>
    <row r="11" spans="2:9" ht="51">
      <c r="B11" s="3">
        <v>45341</v>
      </c>
      <c r="C11" s="4">
        <v>81572</v>
      </c>
      <c r="D11" s="4" t="s">
        <v>317</v>
      </c>
      <c r="E11" s="4" t="s">
        <v>367</v>
      </c>
      <c r="G11" s="5">
        <v>944777.11</v>
      </c>
      <c r="H11" s="5">
        <v>0</v>
      </c>
      <c r="I11" s="5">
        <v>295162685.75</v>
      </c>
    </row>
    <row r="12" spans="2:9" ht="51">
      <c r="B12" s="3">
        <v>45344</v>
      </c>
      <c r="C12" s="4">
        <v>81747</v>
      </c>
      <c r="D12" s="4" t="s">
        <v>317</v>
      </c>
      <c r="E12" s="4" t="s">
        <v>368</v>
      </c>
      <c r="G12" s="5">
        <v>990243.21</v>
      </c>
      <c r="H12" s="5">
        <v>0</v>
      </c>
      <c r="I12" s="5">
        <v>296152928.96</v>
      </c>
    </row>
    <row r="13" spans="7:8" ht="15">
      <c r="G13" s="94">
        <f>SUM(G9:G12)</f>
        <v>3748128.6799999997</v>
      </c>
      <c r="H13" s="94">
        <f>SUM(H9:H12)</f>
        <v>0</v>
      </c>
    </row>
    <row r="14" spans="6:9" ht="15">
      <c r="F14" s="223" t="s">
        <v>369</v>
      </c>
      <c r="G14" s="221"/>
      <c r="H14" s="221"/>
      <c r="I14" s="221"/>
    </row>
    <row r="16" spans="6:9" ht="15">
      <c r="F16" s="223" t="s">
        <v>370</v>
      </c>
      <c r="G16" s="221"/>
      <c r="H16" s="221"/>
      <c r="I16" s="221"/>
    </row>
    <row r="17" spans="6:9" ht="15">
      <c r="F17" s="223" t="s">
        <v>371</v>
      </c>
      <c r="G17" s="221"/>
      <c r="H17" s="221"/>
      <c r="I17" s="221"/>
    </row>
    <row r="19" ht="15.75" thickBot="1"/>
    <row r="20" spans="2:11" ht="15.75">
      <c r="B20" s="98"/>
      <c r="C20" s="7"/>
      <c r="D20" s="8"/>
      <c r="E20" s="8"/>
      <c r="F20" s="8"/>
      <c r="G20" s="8"/>
      <c r="H20" s="8"/>
      <c r="I20" s="8"/>
      <c r="J20" s="8"/>
      <c r="K20" s="9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ht="15.75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ht="15.75">
      <c r="B26" s="230" t="s">
        <v>215</v>
      </c>
      <c r="C26" s="217"/>
      <c r="D26" s="217"/>
      <c r="E26" s="217"/>
      <c r="F26" s="217"/>
      <c r="G26" s="217"/>
      <c r="H26" s="217"/>
      <c r="I26" s="217"/>
      <c r="J26" s="217"/>
      <c r="K26" s="231"/>
    </row>
    <row r="27" spans="2:11" ht="15">
      <c r="B27" s="232" t="s">
        <v>372</v>
      </c>
      <c r="C27" s="225"/>
      <c r="D27" s="225"/>
      <c r="E27" s="225"/>
      <c r="F27" s="225"/>
      <c r="G27" s="225"/>
      <c r="H27" s="225"/>
      <c r="I27" s="225"/>
      <c r="J27" s="225"/>
      <c r="K27" s="233"/>
    </row>
    <row r="28" spans="2:11" ht="15.75">
      <c r="B28" s="16" t="s">
        <v>373</v>
      </c>
      <c r="C28" s="17"/>
      <c r="D28" s="17"/>
      <c r="E28" s="234" t="s">
        <v>374</v>
      </c>
      <c r="F28" s="234"/>
      <c r="G28" s="234"/>
      <c r="H28" s="234"/>
      <c r="I28" s="234"/>
      <c r="J28" s="234"/>
      <c r="K28" s="18"/>
    </row>
    <row r="29" spans="2:11" ht="15.75">
      <c r="B29" s="10"/>
      <c r="C29" s="19" t="s">
        <v>218</v>
      </c>
      <c r="D29" s="19"/>
      <c r="E29" s="19"/>
      <c r="F29" s="19"/>
      <c r="G29" s="19"/>
      <c r="H29" s="19"/>
      <c r="I29" s="19"/>
      <c r="J29" s="19"/>
      <c r="K29" s="20"/>
    </row>
    <row r="30" spans="2:11" ht="15.75">
      <c r="B30" s="10"/>
      <c r="C30" s="21" t="s">
        <v>375</v>
      </c>
      <c r="D30" s="21"/>
      <c r="E30" s="22"/>
      <c r="F30" s="22"/>
      <c r="G30" s="22"/>
      <c r="H30" s="22"/>
      <c r="I30" s="21" t="s">
        <v>220</v>
      </c>
      <c r="J30" s="21"/>
      <c r="K30" s="99">
        <v>2117001000</v>
      </c>
    </row>
    <row r="31" spans="2:11" ht="15.75">
      <c r="B31" s="10"/>
      <c r="C31" s="24" t="s">
        <v>222</v>
      </c>
      <c r="D31" s="25" t="s">
        <v>223</v>
      </c>
      <c r="E31" s="26"/>
      <c r="F31" s="78"/>
      <c r="G31" s="32"/>
      <c r="H31" s="79"/>
      <c r="I31" s="24"/>
      <c r="J31" s="27"/>
      <c r="K31" s="80"/>
    </row>
    <row r="32" spans="2:11" ht="15.75">
      <c r="B32" s="10"/>
      <c r="C32" s="24" t="s">
        <v>224</v>
      </c>
      <c r="D32" s="30"/>
      <c r="E32" s="31"/>
      <c r="F32" s="27"/>
      <c r="G32" s="32"/>
      <c r="H32" s="24" t="s">
        <v>376</v>
      </c>
      <c r="I32" s="24"/>
      <c r="J32" s="27"/>
      <c r="K32" s="29"/>
    </row>
    <row r="33" spans="2:11" ht="16.5" thickBot="1">
      <c r="B33" s="10"/>
      <c r="C33" s="24"/>
      <c r="D33" s="30"/>
      <c r="E33" s="31"/>
      <c r="F33" s="27"/>
      <c r="G33" s="28"/>
      <c r="H33" s="24"/>
      <c r="I33" s="24"/>
      <c r="J33" s="27"/>
      <c r="K33" s="29"/>
    </row>
    <row r="34" spans="2:11" ht="16.5" thickTop="1">
      <c r="B34" s="81"/>
      <c r="C34" s="82"/>
      <c r="D34" s="82"/>
      <c r="E34" s="82"/>
      <c r="F34" s="82"/>
      <c r="G34" s="82"/>
      <c r="H34" s="82"/>
      <c r="I34" s="82"/>
      <c r="J34" s="82"/>
      <c r="K34" s="83"/>
    </row>
    <row r="35" spans="2:11" ht="15.75">
      <c r="B35" s="40"/>
      <c r="C35" s="41"/>
      <c r="D35" s="41"/>
      <c r="E35" s="41"/>
      <c r="F35" s="41"/>
      <c r="G35" s="41"/>
      <c r="H35" s="41"/>
      <c r="I35" s="41"/>
      <c r="J35" s="41"/>
      <c r="K35" s="43" t="s">
        <v>226</v>
      </c>
    </row>
    <row r="36" spans="2:11" ht="15.75">
      <c r="B36" s="40"/>
      <c r="C36" s="44" t="s">
        <v>227</v>
      </c>
      <c r="D36" s="44"/>
      <c r="E36" s="44"/>
      <c r="F36" s="44"/>
      <c r="G36" s="44"/>
      <c r="H36" s="211"/>
      <c r="I36" s="211"/>
      <c r="J36" s="211"/>
      <c r="K36" s="46">
        <v>292404800.28</v>
      </c>
    </row>
    <row r="37" spans="2:11" ht="15.75">
      <c r="B37" s="40"/>
      <c r="C37" s="41"/>
      <c r="D37" s="41"/>
      <c r="E37" s="41"/>
      <c r="F37" s="41"/>
      <c r="G37" s="41"/>
      <c r="H37" s="41"/>
      <c r="I37" s="41"/>
      <c r="J37" s="41"/>
      <c r="K37" s="46"/>
    </row>
    <row r="38" spans="2:11" ht="15.75">
      <c r="B38" s="40"/>
      <c r="C38" s="47" t="s">
        <v>228</v>
      </c>
      <c r="D38" s="47"/>
      <c r="E38" s="47"/>
      <c r="F38" s="47"/>
      <c r="G38" s="47"/>
      <c r="H38" s="41"/>
      <c r="I38" s="41"/>
      <c r="J38" s="41"/>
      <c r="K38" s="46"/>
    </row>
    <row r="39" spans="2:11" ht="15.75">
      <c r="B39" s="40"/>
      <c r="C39" s="41" t="s">
        <v>229</v>
      </c>
      <c r="D39" s="41"/>
      <c r="E39" s="41"/>
      <c r="F39" s="41"/>
      <c r="G39" s="41"/>
      <c r="H39" s="214"/>
      <c r="I39" s="214"/>
      <c r="J39" s="214"/>
      <c r="K39" s="46">
        <v>3748128.68</v>
      </c>
    </row>
    <row r="40" spans="2:11" ht="15.75">
      <c r="B40" s="40"/>
      <c r="C40" s="41" t="s">
        <v>338</v>
      </c>
      <c r="D40" s="41"/>
      <c r="E40" s="41"/>
      <c r="F40" s="41"/>
      <c r="G40" s="41"/>
      <c r="H40" s="211"/>
      <c r="I40" s="211"/>
      <c r="J40" s="211"/>
      <c r="K40" s="46"/>
    </row>
    <row r="41" spans="2:11" ht="15.75">
      <c r="B41" s="40"/>
      <c r="C41" s="41" t="s">
        <v>377</v>
      </c>
      <c r="D41" s="41"/>
      <c r="E41" s="41"/>
      <c r="F41" s="41"/>
      <c r="G41" s="41"/>
      <c r="H41" s="45"/>
      <c r="I41" s="45"/>
      <c r="J41" s="45"/>
      <c r="K41" s="46"/>
    </row>
    <row r="42" spans="2:11" ht="15.75">
      <c r="B42" s="40"/>
      <c r="C42" s="44" t="s">
        <v>232</v>
      </c>
      <c r="D42" s="44"/>
      <c r="E42" s="44"/>
      <c r="F42" s="44"/>
      <c r="G42" s="44"/>
      <c r="H42" s="41"/>
      <c r="I42" s="41"/>
      <c r="J42" s="41"/>
      <c r="K42" s="84">
        <f>+K36+K39+K40+K41</f>
        <v>296152928.96</v>
      </c>
    </row>
    <row r="43" spans="2:11" ht="15.75">
      <c r="B43" s="40"/>
      <c r="C43" s="41"/>
      <c r="D43" s="41"/>
      <c r="E43" s="41"/>
      <c r="F43" s="41"/>
      <c r="G43" s="41"/>
      <c r="H43" s="41"/>
      <c r="I43" s="41"/>
      <c r="J43" s="41"/>
      <c r="K43" s="46"/>
    </row>
    <row r="44" spans="2:11" ht="15.75">
      <c r="B44" s="40"/>
      <c r="C44" s="47" t="s">
        <v>233</v>
      </c>
      <c r="D44" s="47"/>
      <c r="E44" s="47"/>
      <c r="F44" s="47"/>
      <c r="G44" s="47"/>
      <c r="H44" s="41"/>
      <c r="I44" s="41"/>
      <c r="J44" s="41"/>
      <c r="K44" s="46"/>
    </row>
    <row r="45" spans="2:11" ht="15.75">
      <c r="B45" s="40"/>
      <c r="C45" s="41" t="s">
        <v>378</v>
      </c>
      <c r="D45" s="41"/>
      <c r="E45" s="41"/>
      <c r="F45" s="41"/>
      <c r="G45" s="41"/>
      <c r="H45" s="211"/>
      <c r="I45" s="211"/>
      <c r="J45" s="211"/>
      <c r="K45" s="46"/>
    </row>
    <row r="46" spans="2:11" ht="15.75">
      <c r="B46" s="40"/>
      <c r="C46" s="41" t="s">
        <v>339</v>
      </c>
      <c r="D46" s="41"/>
      <c r="E46" s="41"/>
      <c r="F46" s="41"/>
      <c r="G46" s="41"/>
      <c r="H46" s="45"/>
      <c r="I46" s="45"/>
      <c r="J46" s="45"/>
      <c r="K46" s="46">
        <v>0</v>
      </c>
    </row>
    <row r="47" spans="2:11" ht="15.75">
      <c r="B47" s="40"/>
      <c r="C47" s="41" t="s">
        <v>235</v>
      </c>
      <c r="D47" s="41"/>
      <c r="E47" s="41"/>
      <c r="F47" s="41"/>
      <c r="G47" s="41"/>
      <c r="H47" s="211"/>
      <c r="I47" s="211"/>
      <c r="J47" s="211"/>
      <c r="K47" s="46"/>
    </row>
    <row r="48" spans="2:11" ht="15.75">
      <c r="B48" s="40"/>
      <c r="C48" s="41" t="s">
        <v>358</v>
      </c>
      <c r="D48" s="41"/>
      <c r="E48" s="41"/>
      <c r="F48" s="41"/>
      <c r="G48" s="41"/>
      <c r="H48" s="45"/>
      <c r="I48" s="45"/>
      <c r="J48" s="45"/>
      <c r="K48" s="46"/>
    </row>
    <row r="49" spans="2:11" ht="15.75">
      <c r="B49" s="40"/>
      <c r="C49" s="41"/>
      <c r="D49" s="41"/>
      <c r="E49" s="41"/>
      <c r="F49" s="41"/>
      <c r="G49" s="41"/>
      <c r="H49" s="45"/>
      <c r="I49" s="45"/>
      <c r="J49" s="45"/>
      <c r="K49" s="46"/>
    </row>
    <row r="50" spans="2:11" ht="16.5" thickBot="1">
      <c r="B50" s="40"/>
      <c r="C50" s="44" t="s">
        <v>236</v>
      </c>
      <c r="D50" s="44"/>
      <c r="E50" s="44"/>
      <c r="F50" s="44"/>
      <c r="G50" s="44"/>
      <c r="H50" s="211"/>
      <c r="I50" s="211"/>
      <c r="J50" s="211"/>
      <c r="K50" s="52">
        <f>K42-K46</f>
        <v>296152928.96</v>
      </c>
    </row>
    <row r="51" spans="2:11" ht="16.5" thickTop="1">
      <c r="B51" s="40"/>
      <c r="C51" s="85"/>
      <c r="D51" s="85"/>
      <c r="E51" s="85"/>
      <c r="F51" s="85"/>
      <c r="G51" s="85"/>
      <c r="H51" s="85"/>
      <c r="I51" s="85"/>
      <c r="J51" s="85"/>
      <c r="K51" s="86"/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2"/>
    </row>
    <row r="53" spans="2:11" ht="15.75">
      <c r="B53" s="40"/>
      <c r="C53" s="41"/>
      <c r="D53" s="41"/>
      <c r="E53" s="41"/>
      <c r="F53" s="41"/>
      <c r="G53" s="41"/>
      <c r="H53" s="41"/>
      <c r="I53" s="41"/>
      <c r="J53" s="41"/>
      <c r="K53" s="43" t="s">
        <v>237</v>
      </c>
    </row>
    <row r="54" spans="2:11" ht="15.75">
      <c r="B54" s="40"/>
      <c r="C54" s="44" t="s">
        <v>238</v>
      </c>
      <c r="D54" s="44"/>
      <c r="E54" s="44"/>
      <c r="F54" s="44"/>
      <c r="G54" s="44"/>
      <c r="H54" s="211"/>
      <c r="I54" s="211"/>
      <c r="J54" s="211"/>
      <c r="K54" s="46">
        <v>296152928.96</v>
      </c>
    </row>
    <row r="55" spans="2:11" ht="15.75">
      <c r="B55" s="40"/>
      <c r="C55" s="44"/>
      <c r="D55" s="44"/>
      <c r="E55" s="44"/>
      <c r="F55" s="44"/>
      <c r="G55" s="44"/>
      <c r="H55" s="45"/>
      <c r="I55" s="45"/>
      <c r="J55" s="45"/>
      <c r="K55" s="46"/>
    </row>
    <row r="56" spans="2:11" ht="15.75">
      <c r="B56" s="40"/>
      <c r="C56" s="47" t="s">
        <v>228</v>
      </c>
      <c r="D56" s="47"/>
      <c r="E56" s="47"/>
      <c r="F56" s="47"/>
      <c r="G56" s="47"/>
      <c r="H56" s="41"/>
      <c r="I56" s="41"/>
      <c r="J56" s="41"/>
      <c r="K56" s="54"/>
    </row>
    <row r="57" spans="2:11" ht="15.75">
      <c r="B57" s="40"/>
      <c r="C57" s="41" t="s">
        <v>239</v>
      </c>
      <c r="D57" s="41"/>
      <c r="E57" s="41"/>
      <c r="F57" s="41"/>
      <c r="G57" s="41"/>
      <c r="H57" s="211"/>
      <c r="I57" s="211"/>
      <c r="J57" s="211"/>
      <c r="K57" s="46">
        <v>0</v>
      </c>
    </row>
    <row r="58" spans="2:11" ht="15.75">
      <c r="B58" s="40"/>
      <c r="C58" s="44" t="s">
        <v>232</v>
      </c>
      <c r="D58" s="44"/>
      <c r="E58" s="44"/>
      <c r="F58" s="44"/>
      <c r="G58" s="44"/>
      <c r="H58" s="212"/>
      <c r="I58" s="212"/>
      <c r="J58" s="212"/>
      <c r="K58" s="87">
        <f>SUM(K54:K57)</f>
        <v>296152928.96</v>
      </c>
    </row>
    <row r="59" spans="2:11" ht="15.75">
      <c r="B59" s="40"/>
      <c r="C59" s="41"/>
      <c r="D59" s="41"/>
      <c r="E59" s="41"/>
      <c r="F59" s="41"/>
      <c r="G59" s="41"/>
      <c r="H59" s="41"/>
      <c r="I59" s="41"/>
      <c r="J59" s="41"/>
      <c r="K59" s="54"/>
    </row>
    <row r="60" spans="2:11" ht="15.75">
      <c r="B60" s="40"/>
      <c r="C60" s="47" t="s">
        <v>233</v>
      </c>
      <c r="D60" s="47"/>
      <c r="E60" s="47"/>
      <c r="F60" s="47"/>
      <c r="G60" s="47"/>
      <c r="H60" s="41"/>
      <c r="I60" s="41"/>
      <c r="J60" s="41"/>
      <c r="K60" s="46"/>
    </row>
    <row r="61" spans="2:11" ht="15.75">
      <c r="B61" s="40"/>
      <c r="C61" s="41" t="s">
        <v>340</v>
      </c>
      <c r="D61" s="41"/>
      <c r="E61" s="41"/>
      <c r="F61" s="41"/>
      <c r="G61" s="41"/>
      <c r="H61" s="212"/>
      <c r="I61" s="212"/>
      <c r="J61" s="212"/>
      <c r="K61" s="46"/>
    </row>
    <row r="62" spans="2:11" ht="15.75">
      <c r="B62" s="40"/>
      <c r="C62" s="41"/>
      <c r="D62" s="41"/>
      <c r="E62" s="41"/>
      <c r="F62" s="41"/>
      <c r="G62" s="41"/>
      <c r="H62" s="57"/>
      <c r="I62" s="57"/>
      <c r="J62" s="57"/>
      <c r="K62" s="46"/>
    </row>
    <row r="63" spans="2:11" ht="16.5" thickBot="1">
      <c r="B63" s="40"/>
      <c r="C63" s="44" t="s">
        <v>236</v>
      </c>
      <c r="D63" s="44"/>
      <c r="E63" s="44"/>
      <c r="F63" s="44"/>
      <c r="G63" s="44"/>
      <c r="H63" s="41"/>
      <c r="I63" s="41"/>
      <c r="J63" s="41"/>
      <c r="K63" s="52">
        <f>SUM(K58-K61)</f>
        <v>296152928.96</v>
      </c>
    </row>
    <row r="64" spans="2:11" ht="17.25" thickBot="1" thickTop="1">
      <c r="B64" s="60"/>
      <c r="C64" s="61"/>
      <c r="D64" s="61"/>
      <c r="E64" s="61"/>
      <c r="F64" s="61"/>
      <c r="G64" s="61"/>
      <c r="H64" s="62"/>
      <c r="I64" s="62"/>
      <c r="J64" s="62"/>
      <c r="K64" s="63"/>
    </row>
    <row r="65" spans="2:11" ht="16.5" thickTop="1">
      <c r="B65" s="81"/>
      <c r="C65" s="88"/>
      <c r="D65" s="88"/>
      <c r="E65" s="88"/>
      <c r="F65" s="88"/>
      <c r="G65" s="88"/>
      <c r="H65" s="82"/>
      <c r="I65" s="82"/>
      <c r="J65" s="82"/>
      <c r="K65" s="64"/>
    </row>
    <row r="66" spans="2:11" ht="15.75">
      <c r="B66" s="40"/>
      <c r="C66" s="44"/>
      <c r="D66" s="44"/>
      <c r="E66" s="44"/>
      <c r="F66" s="44"/>
      <c r="G66" s="44"/>
      <c r="H66" s="41"/>
      <c r="I66" s="41"/>
      <c r="J66" s="41"/>
      <c r="K66" s="65"/>
    </row>
    <row r="67" spans="2:11" ht="15.75">
      <c r="B67" s="97"/>
      <c r="C67" s="213" t="s">
        <v>241</v>
      </c>
      <c r="D67" s="213"/>
      <c r="E67" s="68"/>
      <c r="F67" s="69" t="s">
        <v>341</v>
      </c>
      <c r="G67" s="213" t="s">
        <v>242</v>
      </c>
      <c r="H67" s="213"/>
      <c r="I67" s="70"/>
      <c r="J67" s="68"/>
      <c r="K67" s="72" t="s">
        <v>379</v>
      </c>
    </row>
    <row r="68" spans="2:11" ht="15.75">
      <c r="B68" s="40"/>
      <c r="C68" s="100" t="s">
        <v>244</v>
      </c>
      <c r="D68" s="100"/>
      <c r="E68" s="45"/>
      <c r="F68" s="219" t="s">
        <v>343</v>
      </c>
      <c r="G68" s="219"/>
      <c r="H68" s="219"/>
      <c r="I68" s="41"/>
      <c r="J68" s="41"/>
      <c r="K68" s="73" t="s">
        <v>246</v>
      </c>
    </row>
    <row r="69" spans="2:11" ht="15.75">
      <c r="B69" s="40"/>
      <c r="C69" s="41"/>
      <c r="D69" s="41"/>
      <c r="E69" s="45"/>
      <c r="F69" s="45"/>
      <c r="G69" s="45"/>
      <c r="H69" s="45"/>
      <c r="I69" s="41"/>
      <c r="J69" s="45"/>
      <c r="K69" s="73"/>
    </row>
    <row r="70" spans="2:11" ht="15.75">
      <c r="B70" s="97"/>
      <c r="C70" s="213" t="s">
        <v>247</v>
      </c>
      <c r="D70" s="213"/>
      <c r="E70" s="68"/>
      <c r="F70" s="69" t="s">
        <v>248</v>
      </c>
      <c r="G70" s="213" t="s">
        <v>248</v>
      </c>
      <c r="H70" s="213"/>
      <c r="I70" s="70"/>
      <c r="J70" s="68"/>
      <c r="K70" s="72" t="s">
        <v>380</v>
      </c>
    </row>
    <row r="71" spans="2:11" ht="15.75">
      <c r="B71" s="40"/>
      <c r="C71" s="100" t="s">
        <v>250</v>
      </c>
      <c r="D71" s="100"/>
      <c r="E71" s="45"/>
      <c r="F71" s="219" t="s">
        <v>252</v>
      </c>
      <c r="G71" s="219"/>
      <c r="H71" s="219"/>
      <c r="I71" s="41"/>
      <c r="J71" s="41"/>
      <c r="K71" s="73" t="s">
        <v>252</v>
      </c>
    </row>
    <row r="72" spans="2:11" ht="15.75">
      <c r="B72" s="40"/>
      <c r="C72" s="44"/>
      <c r="D72" s="44"/>
      <c r="E72" s="44"/>
      <c r="F72" s="44"/>
      <c r="G72" s="44"/>
      <c r="H72" s="41"/>
      <c r="I72" s="41"/>
      <c r="J72" s="41"/>
      <c r="K72" s="89"/>
    </row>
    <row r="73" spans="2:11" ht="16.5" thickBot="1">
      <c r="B73" s="90"/>
      <c r="C73" s="75"/>
      <c r="D73" s="75"/>
      <c r="E73" s="75"/>
      <c r="F73" s="75"/>
      <c r="G73" s="75"/>
      <c r="H73" s="91"/>
      <c r="I73" s="92"/>
      <c r="J73" s="91"/>
      <c r="K73" s="93"/>
    </row>
  </sheetData>
  <protectedRanges>
    <protectedRange sqref="F67 C67 J67:K67" name="Rango1_2_1"/>
    <protectedRange sqref="F70 C70 J70:K70" name="Rango1_2_1_1"/>
    <protectedRange sqref="J31:J33" name="Rango1_1"/>
    <protectedRange sqref="G70" name="Rango1_2_1_1_2"/>
  </protectedRanges>
  <mergeCells count="24">
    <mergeCell ref="C67:D67"/>
    <mergeCell ref="F68:H68"/>
    <mergeCell ref="C70:D70"/>
    <mergeCell ref="F71:H71"/>
    <mergeCell ref="H47:J47"/>
    <mergeCell ref="H50:J50"/>
    <mergeCell ref="H54:J54"/>
    <mergeCell ref="H57:J57"/>
    <mergeCell ref="H58:J58"/>
    <mergeCell ref="H61:J61"/>
    <mergeCell ref="G67:H67"/>
    <mergeCell ref="G70:H70"/>
    <mergeCell ref="H45:J45"/>
    <mergeCell ref="B2:I2"/>
    <mergeCell ref="B4:I4"/>
    <mergeCell ref="F14:I14"/>
    <mergeCell ref="F16:I16"/>
    <mergeCell ref="F17:I17"/>
    <mergeCell ref="B26:K26"/>
    <mergeCell ref="B27:K27"/>
    <mergeCell ref="E28:J28"/>
    <mergeCell ref="H36:J36"/>
    <mergeCell ref="H39:J39"/>
    <mergeCell ref="H40:J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5D6CB-0A20-4F26-921A-16F79F7EA4DD}">
  <dimension ref="B2:K70"/>
  <sheetViews>
    <sheetView workbookViewId="0" topLeftCell="A4">
      <selection activeCell="K69" sqref="K6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253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56196152.18</v>
      </c>
      <c r="H8" s="5">
        <v>56196152.18</v>
      </c>
      <c r="I8" s="5">
        <v>0</v>
      </c>
    </row>
    <row r="9" spans="2:9" ht="15">
      <c r="B9" s="3">
        <v>45330</v>
      </c>
      <c r="C9" s="4">
        <v>81605</v>
      </c>
      <c r="D9" s="4" t="s">
        <v>14</v>
      </c>
      <c r="E9" s="4" t="s">
        <v>254</v>
      </c>
      <c r="G9" s="5">
        <v>0</v>
      </c>
      <c r="H9" s="5">
        <v>1148254.29</v>
      </c>
      <c r="I9" s="5">
        <v>-1148254.29</v>
      </c>
    </row>
    <row r="10" spans="2:9" ht="38.25">
      <c r="B10" s="3">
        <v>45331</v>
      </c>
      <c r="C10" s="4">
        <v>81238</v>
      </c>
      <c r="D10" s="4" t="s">
        <v>255</v>
      </c>
      <c r="E10" s="4" t="s">
        <v>93</v>
      </c>
      <c r="G10" s="5">
        <v>1477867.62</v>
      </c>
      <c r="H10" s="5">
        <v>0</v>
      </c>
      <c r="I10" s="5">
        <v>329613.33</v>
      </c>
    </row>
    <row r="11" spans="2:9" ht="15">
      <c r="B11" s="3">
        <v>45331</v>
      </c>
      <c r="C11" s="4">
        <v>81608</v>
      </c>
      <c r="D11" s="4" t="s">
        <v>14</v>
      </c>
      <c r="E11" s="4" t="s">
        <v>256</v>
      </c>
      <c r="G11" s="5">
        <v>0</v>
      </c>
      <c r="H11" s="5">
        <v>329613.33</v>
      </c>
      <c r="I11" s="5">
        <v>0</v>
      </c>
    </row>
    <row r="12" spans="2:9" ht="15">
      <c r="B12" s="3">
        <v>45342</v>
      </c>
      <c r="C12" s="4">
        <v>81611</v>
      </c>
      <c r="D12" s="4" t="s">
        <v>14</v>
      </c>
      <c r="E12" s="4" t="s">
        <v>257</v>
      </c>
      <c r="G12" s="5">
        <v>0</v>
      </c>
      <c r="H12" s="5">
        <v>143324.95</v>
      </c>
      <c r="I12" s="5">
        <v>-143324.95</v>
      </c>
    </row>
    <row r="13" spans="2:9" ht="38.25">
      <c r="B13" s="3">
        <v>45343</v>
      </c>
      <c r="C13" s="4">
        <v>81853</v>
      </c>
      <c r="D13" s="4" t="s">
        <v>255</v>
      </c>
      <c r="E13" s="4" t="s">
        <v>258</v>
      </c>
      <c r="G13" s="5">
        <v>143324.95</v>
      </c>
      <c r="H13" s="5">
        <v>0</v>
      </c>
      <c r="I13" s="5">
        <v>0</v>
      </c>
    </row>
    <row r="15" spans="6:9" ht="15">
      <c r="F15" s="223" t="s">
        <v>259</v>
      </c>
      <c r="G15" s="221"/>
      <c r="H15" s="221"/>
      <c r="I15" s="221"/>
    </row>
    <row r="17" spans="6:9" ht="15">
      <c r="F17" s="223" t="s">
        <v>260</v>
      </c>
      <c r="G17" s="221"/>
      <c r="H17" s="221"/>
      <c r="I17" s="221"/>
    </row>
    <row r="18" spans="6:9" ht="15">
      <c r="F18" s="223" t="s">
        <v>261</v>
      </c>
      <c r="G18" s="221"/>
      <c r="H18" s="221"/>
      <c r="I18" s="221"/>
    </row>
    <row r="21" ht="15.75" thickBot="1"/>
    <row r="22" spans="2:11" ht="15.75">
      <c r="B22" s="6"/>
      <c r="C22" s="7"/>
      <c r="D22" s="8"/>
      <c r="E22" s="8"/>
      <c r="F22" s="8"/>
      <c r="G22" s="8"/>
      <c r="H22" s="8"/>
      <c r="I22" s="8"/>
      <c r="J22" s="8"/>
      <c r="K22" s="9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ht="15.75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ht="15.75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 ht="15.75"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2:11" ht="15.75">
      <c r="B28" s="230" t="s">
        <v>215</v>
      </c>
      <c r="C28" s="217"/>
      <c r="D28" s="217"/>
      <c r="E28" s="217"/>
      <c r="F28" s="217"/>
      <c r="G28" s="217"/>
      <c r="H28" s="217"/>
      <c r="I28" s="217"/>
      <c r="J28" s="217"/>
      <c r="K28" s="231"/>
    </row>
    <row r="29" spans="2:11" ht="15">
      <c r="B29" s="232" t="s">
        <v>397</v>
      </c>
      <c r="C29" s="225"/>
      <c r="D29" s="225"/>
      <c r="E29" s="225"/>
      <c r="F29" s="225"/>
      <c r="G29" s="225"/>
      <c r="H29" s="225"/>
      <c r="I29" s="225"/>
      <c r="J29" s="225"/>
      <c r="K29" s="233"/>
    </row>
    <row r="30" spans="2:11" ht="15">
      <c r="B30" s="232" t="s">
        <v>398</v>
      </c>
      <c r="C30" s="225"/>
      <c r="D30" s="225"/>
      <c r="E30" s="225"/>
      <c r="F30" s="225"/>
      <c r="G30" s="225"/>
      <c r="H30" s="225"/>
      <c r="I30" s="225"/>
      <c r="J30" s="225"/>
      <c r="K30" s="233"/>
    </row>
    <row r="31" spans="2:11" ht="15.75">
      <c r="B31" s="10"/>
      <c r="C31" s="19" t="s">
        <v>218</v>
      </c>
      <c r="D31" s="19"/>
      <c r="E31" s="19"/>
      <c r="F31" s="19"/>
      <c r="G31" s="19"/>
      <c r="H31" s="19"/>
      <c r="I31" s="19"/>
      <c r="J31" s="19"/>
      <c r="K31" s="20"/>
    </row>
    <row r="32" spans="2:11" ht="15.75">
      <c r="B32" s="10"/>
      <c r="C32" s="21" t="s">
        <v>399</v>
      </c>
      <c r="D32" s="21"/>
      <c r="E32" s="22"/>
      <c r="F32" s="22"/>
      <c r="G32" s="22"/>
      <c r="H32" s="22"/>
      <c r="I32" s="21" t="s">
        <v>220</v>
      </c>
      <c r="J32" s="21"/>
      <c r="K32" s="23" t="s">
        <v>400</v>
      </c>
    </row>
    <row r="33" spans="2:11" ht="15.75">
      <c r="B33" s="10"/>
      <c r="C33" s="24" t="s">
        <v>222</v>
      </c>
      <c r="D33" s="25" t="s">
        <v>223</v>
      </c>
      <c r="E33" s="26"/>
      <c r="F33" s="27"/>
      <c r="G33" s="28"/>
      <c r="H33" s="24"/>
      <c r="I33" s="24"/>
      <c r="J33" s="27"/>
      <c r="K33" s="29"/>
    </row>
    <row r="34" spans="2:11" ht="15.75">
      <c r="B34" s="10"/>
      <c r="C34" s="24" t="s">
        <v>224</v>
      </c>
      <c r="D34" s="30"/>
      <c r="E34" s="31"/>
      <c r="F34" s="27"/>
      <c r="G34" s="32"/>
      <c r="H34" s="24" t="s">
        <v>401</v>
      </c>
      <c r="I34" s="24"/>
      <c r="J34" s="27"/>
      <c r="K34" s="29"/>
    </row>
    <row r="35" spans="2:11" ht="16.5" thickBot="1">
      <c r="B35" s="33"/>
      <c r="C35" s="34"/>
      <c r="D35" s="35"/>
      <c r="E35" s="36"/>
      <c r="F35" s="37"/>
      <c r="G35" s="38"/>
      <c r="H35" s="34"/>
      <c r="I35" s="34"/>
      <c r="J35" s="37"/>
      <c r="K35" s="39"/>
    </row>
    <row r="36" spans="2:11" ht="16.5" thickTop="1">
      <c r="B36" s="40"/>
      <c r="C36" s="41"/>
      <c r="D36" s="41"/>
      <c r="E36" s="41"/>
      <c r="F36" s="41"/>
      <c r="G36" s="41"/>
      <c r="H36" s="41"/>
      <c r="I36" s="41"/>
      <c r="J36" s="41"/>
      <c r="K36" s="43" t="s">
        <v>226</v>
      </c>
    </row>
    <row r="37" spans="2:11" ht="15.75">
      <c r="B37" s="40"/>
      <c r="C37" s="44" t="s">
        <v>227</v>
      </c>
      <c r="D37" s="44"/>
      <c r="E37" s="44"/>
      <c r="F37" s="44"/>
      <c r="G37" s="44"/>
      <c r="H37" s="211"/>
      <c r="I37" s="211"/>
      <c r="J37" s="211"/>
      <c r="K37" s="46">
        <v>0</v>
      </c>
    </row>
    <row r="38" spans="2:11" ht="15.75">
      <c r="B38" s="40"/>
      <c r="C38" s="41"/>
      <c r="D38" s="41"/>
      <c r="E38" s="41"/>
      <c r="F38" s="41"/>
      <c r="G38" s="41"/>
      <c r="H38" s="41"/>
      <c r="I38" s="41"/>
      <c r="J38" s="41"/>
      <c r="K38" s="46"/>
    </row>
    <row r="39" spans="2:11" ht="15.75">
      <c r="B39" s="40"/>
      <c r="C39" s="47" t="s">
        <v>228</v>
      </c>
      <c r="D39" s="47"/>
      <c r="E39" s="47"/>
      <c r="F39" s="47"/>
      <c r="G39" s="47"/>
      <c r="H39" s="41"/>
      <c r="I39" s="41"/>
      <c r="J39" s="41"/>
      <c r="K39" s="46"/>
    </row>
    <row r="40" spans="2:11" ht="15.75">
      <c r="B40" s="40"/>
      <c r="C40" s="41" t="s">
        <v>402</v>
      </c>
      <c r="D40" s="41"/>
      <c r="E40" s="41"/>
      <c r="F40" s="41"/>
      <c r="G40" s="41"/>
      <c r="H40" s="214"/>
      <c r="I40" s="214"/>
      <c r="J40" s="214"/>
      <c r="K40" s="46">
        <v>1621192.57</v>
      </c>
    </row>
    <row r="41" spans="2:11" ht="15.75">
      <c r="B41" s="40"/>
      <c r="C41" s="41" t="s">
        <v>403</v>
      </c>
      <c r="D41" s="41"/>
      <c r="E41" s="41"/>
      <c r="F41" s="41"/>
      <c r="G41" s="41"/>
      <c r="H41" s="48"/>
      <c r="I41" s="48"/>
      <c r="J41" s="48"/>
      <c r="K41" s="46"/>
    </row>
    <row r="42" spans="2:11" ht="15.75">
      <c r="B42" s="40"/>
      <c r="C42" s="239"/>
      <c r="D42" s="240"/>
      <c r="E42" s="240"/>
      <c r="F42" s="240"/>
      <c r="G42" s="49"/>
      <c r="H42" s="211"/>
      <c r="I42" s="211"/>
      <c r="J42" s="211"/>
      <c r="K42" s="103"/>
    </row>
    <row r="43" spans="2:11" ht="15.75">
      <c r="B43" s="40"/>
      <c r="C43" s="41"/>
      <c r="D43" s="41"/>
      <c r="E43" s="41"/>
      <c r="F43" s="41"/>
      <c r="G43" s="41"/>
      <c r="H43" s="45"/>
      <c r="I43" s="45"/>
      <c r="J43" s="45"/>
      <c r="K43" s="50"/>
    </row>
    <row r="44" spans="2:11" ht="15.75">
      <c r="B44" s="40"/>
      <c r="C44" s="44" t="s">
        <v>232</v>
      </c>
      <c r="D44" s="44"/>
      <c r="E44" s="44"/>
      <c r="F44" s="44"/>
      <c r="G44" s="44"/>
      <c r="H44" s="41"/>
      <c r="I44" s="41"/>
      <c r="J44" s="41"/>
      <c r="K44" s="51">
        <f>+K37+K40+K41+K42</f>
        <v>1621192.57</v>
      </c>
    </row>
    <row r="45" spans="2:11" ht="15.75">
      <c r="B45" s="40"/>
      <c r="C45" s="41"/>
      <c r="D45" s="41"/>
      <c r="E45" s="41"/>
      <c r="F45" s="41"/>
      <c r="G45" s="41"/>
      <c r="H45" s="41"/>
      <c r="I45" s="41"/>
      <c r="J45" s="41"/>
      <c r="K45" s="46"/>
    </row>
    <row r="46" spans="2:11" ht="15.75">
      <c r="B46" s="40"/>
      <c r="C46" s="47" t="s">
        <v>233</v>
      </c>
      <c r="D46" s="47"/>
      <c r="E46" s="47"/>
      <c r="F46" s="47"/>
      <c r="G46" s="47"/>
      <c r="H46" s="41"/>
      <c r="I46" s="41"/>
      <c r="J46" s="41"/>
      <c r="K46" s="46"/>
    </row>
    <row r="47" spans="2:11" ht="15.75">
      <c r="B47" s="40"/>
      <c r="C47" s="41" t="s">
        <v>234</v>
      </c>
      <c r="D47" s="41"/>
      <c r="E47" s="41"/>
      <c r="F47" s="41"/>
      <c r="G47" s="41"/>
      <c r="H47" s="45"/>
      <c r="I47" s="45"/>
      <c r="J47" s="45"/>
      <c r="K47" s="46">
        <v>1621192.57</v>
      </c>
    </row>
    <row r="48" spans="2:11" ht="15.75">
      <c r="B48" s="40"/>
      <c r="C48" s="41" t="s">
        <v>235</v>
      </c>
      <c r="D48" s="41"/>
      <c r="E48" s="41"/>
      <c r="F48" s="41"/>
      <c r="G48" s="41"/>
      <c r="H48" s="211"/>
      <c r="I48" s="211"/>
      <c r="J48" s="211"/>
      <c r="K48" s="46"/>
    </row>
    <row r="49" spans="2:11" ht="15.75">
      <c r="B49" s="40"/>
      <c r="C49" s="41" t="s">
        <v>358</v>
      </c>
      <c r="D49" s="41"/>
      <c r="E49" s="41"/>
      <c r="F49" s="41"/>
      <c r="G49" s="41"/>
      <c r="H49" s="45"/>
      <c r="I49" s="45"/>
      <c r="J49" s="45"/>
      <c r="K49" s="46"/>
    </row>
    <row r="50" spans="2:11" ht="15.75">
      <c r="B50" s="40"/>
      <c r="C50" s="41"/>
      <c r="D50" s="41"/>
      <c r="E50" s="41"/>
      <c r="F50" s="41"/>
      <c r="G50" s="41"/>
      <c r="H50" s="45"/>
      <c r="I50" s="45"/>
      <c r="J50" s="45"/>
      <c r="K50" s="50"/>
    </row>
    <row r="51" spans="2:11" ht="16.5" thickBot="1">
      <c r="B51" s="40"/>
      <c r="C51" s="44" t="s">
        <v>236</v>
      </c>
      <c r="D51" s="44"/>
      <c r="E51" s="44"/>
      <c r="F51" s="44"/>
      <c r="G51" s="44"/>
      <c r="H51" s="211"/>
      <c r="I51" s="211"/>
      <c r="J51" s="211"/>
      <c r="K51" s="52">
        <f>+K44-K47-K49</f>
        <v>0</v>
      </c>
    </row>
    <row r="52" spans="2:11" ht="16.5" thickTop="1">
      <c r="B52" s="40"/>
      <c r="C52" s="41"/>
      <c r="D52" s="41"/>
      <c r="E52" s="41"/>
      <c r="F52" s="41"/>
      <c r="G52" s="41"/>
      <c r="H52" s="41"/>
      <c r="I52" s="41"/>
      <c r="J52" s="41"/>
      <c r="K52" s="42"/>
    </row>
    <row r="53" spans="2:11" ht="15.75">
      <c r="B53" s="40"/>
      <c r="C53" s="41"/>
      <c r="D53" s="41"/>
      <c r="E53" s="41"/>
      <c r="F53" s="41"/>
      <c r="G53" s="41"/>
      <c r="H53" s="41"/>
      <c r="I53" s="41"/>
      <c r="J53" s="41"/>
      <c r="K53" s="43" t="s">
        <v>237</v>
      </c>
    </row>
    <row r="54" spans="2:11" ht="15.75">
      <c r="B54" s="40"/>
      <c r="C54" s="44" t="s">
        <v>238</v>
      </c>
      <c r="D54" s="44"/>
      <c r="E54" s="44"/>
      <c r="F54" s="44"/>
      <c r="G54" s="44"/>
      <c r="H54" s="211"/>
      <c r="I54" s="211"/>
      <c r="J54" s="211"/>
      <c r="K54" s="46">
        <v>143324.95</v>
      </c>
    </row>
    <row r="55" spans="2:11" ht="15.75">
      <c r="B55" s="40"/>
      <c r="C55" s="44"/>
      <c r="D55" s="44"/>
      <c r="E55" s="44"/>
      <c r="F55" s="44"/>
      <c r="G55" s="44"/>
      <c r="H55" s="45"/>
      <c r="I55" s="45"/>
      <c r="J55" s="45"/>
      <c r="K55" s="46"/>
    </row>
    <row r="56" spans="2:11" ht="15.75">
      <c r="B56" s="40"/>
      <c r="C56" s="47" t="s">
        <v>228</v>
      </c>
      <c r="D56" s="47"/>
      <c r="E56" s="47"/>
      <c r="F56" s="47"/>
      <c r="G56" s="47"/>
      <c r="H56" s="41"/>
      <c r="I56" s="41"/>
      <c r="J56" s="41"/>
      <c r="K56" s="54"/>
    </row>
    <row r="57" spans="2:11" ht="15.75">
      <c r="B57" s="40"/>
      <c r="C57" s="41" t="s">
        <v>239</v>
      </c>
      <c r="D57" s="41"/>
      <c r="E57" s="41"/>
      <c r="F57" s="41"/>
      <c r="G57" s="41"/>
      <c r="H57" s="211"/>
      <c r="I57" s="211"/>
      <c r="J57" s="211"/>
      <c r="K57" s="46"/>
    </row>
    <row r="58" spans="2:11" ht="15.75">
      <c r="B58" s="40"/>
      <c r="C58" s="44" t="s">
        <v>232</v>
      </c>
      <c r="D58" s="44"/>
      <c r="E58" s="44"/>
      <c r="F58" s="44"/>
      <c r="G58" s="44"/>
      <c r="H58" s="212"/>
      <c r="I58" s="212"/>
      <c r="J58" s="212"/>
      <c r="K58" s="56"/>
    </row>
    <row r="59" spans="2:11" ht="15.75">
      <c r="B59" s="40"/>
      <c r="C59" s="41"/>
      <c r="D59" s="41"/>
      <c r="E59" s="41"/>
      <c r="F59" s="41"/>
      <c r="G59" s="41"/>
      <c r="H59" s="41"/>
      <c r="I59" s="41"/>
      <c r="J59" s="41"/>
      <c r="K59" s="54"/>
    </row>
    <row r="60" spans="2:11" ht="15.75">
      <c r="B60" s="40"/>
      <c r="C60" s="47" t="s">
        <v>233</v>
      </c>
      <c r="D60" s="47"/>
      <c r="E60" s="47"/>
      <c r="F60" s="47"/>
      <c r="G60" s="47"/>
      <c r="H60" s="41"/>
      <c r="I60" s="41"/>
      <c r="J60" s="41"/>
      <c r="K60" s="46"/>
    </row>
    <row r="61" spans="2:11" ht="15.75">
      <c r="B61" s="40"/>
      <c r="C61" s="41" t="s">
        <v>240</v>
      </c>
      <c r="D61" s="41"/>
      <c r="E61" s="41"/>
      <c r="F61" s="41"/>
      <c r="G61" s="41"/>
      <c r="H61" s="212"/>
      <c r="I61" s="212"/>
      <c r="J61" s="212"/>
      <c r="K61" s="46">
        <v>143324.95</v>
      </c>
    </row>
    <row r="62" spans="2:11" ht="15.75">
      <c r="B62" s="40"/>
      <c r="C62" s="41"/>
      <c r="D62" s="41"/>
      <c r="E62" s="41"/>
      <c r="F62" s="41"/>
      <c r="G62" s="41"/>
      <c r="H62" s="57"/>
      <c r="I62" s="57"/>
      <c r="J62" s="57"/>
      <c r="K62" s="50"/>
    </row>
    <row r="63" spans="2:11" ht="16.5" thickBot="1">
      <c r="B63" s="40"/>
      <c r="C63" s="44" t="s">
        <v>236</v>
      </c>
      <c r="D63" s="44"/>
      <c r="E63" s="44"/>
      <c r="F63" s="44"/>
      <c r="G63" s="44"/>
      <c r="H63" s="41"/>
      <c r="I63" s="41"/>
      <c r="J63" s="41"/>
      <c r="K63" s="59">
        <f>SUM(K54-K61)</f>
        <v>0</v>
      </c>
    </row>
    <row r="64" spans="2:11" ht="17.25" thickBot="1" thickTop="1">
      <c r="B64" s="60"/>
      <c r="C64" s="61"/>
      <c r="D64" s="61"/>
      <c r="E64" s="61"/>
      <c r="F64" s="61"/>
      <c r="G64" s="61"/>
      <c r="H64" s="62"/>
      <c r="I64" s="62"/>
      <c r="J64" s="62"/>
      <c r="K64" s="63"/>
    </row>
    <row r="65" spans="2:11" ht="16.5" thickTop="1">
      <c r="B65" s="40"/>
      <c r="C65" s="44"/>
      <c r="D65" s="44"/>
      <c r="E65" s="44"/>
      <c r="F65" s="44"/>
      <c r="G65" s="44"/>
      <c r="H65" s="41"/>
      <c r="I65" s="41"/>
      <c r="J65" s="41"/>
      <c r="K65" s="65"/>
    </row>
    <row r="66" spans="2:11" ht="15.75">
      <c r="B66" s="66"/>
      <c r="C66" s="213" t="s">
        <v>404</v>
      </c>
      <c r="D66" s="213"/>
      <c r="E66" s="68"/>
      <c r="F66" s="69" t="s">
        <v>242</v>
      </c>
      <c r="G66" s="69" t="s">
        <v>242</v>
      </c>
      <c r="H66" s="70"/>
      <c r="I66" s="71"/>
      <c r="J66" s="67" t="s">
        <v>243</v>
      </c>
      <c r="K66" s="160" t="s">
        <v>725</v>
      </c>
    </row>
    <row r="67" spans="2:11" ht="15.75">
      <c r="B67" s="40"/>
      <c r="C67" s="41" t="s">
        <v>244</v>
      </c>
      <c r="D67" s="41"/>
      <c r="E67" s="45"/>
      <c r="F67" s="214" t="s">
        <v>245</v>
      </c>
      <c r="G67" s="214"/>
      <c r="H67" s="214"/>
      <c r="I67" s="41"/>
      <c r="J67" s="211" t="s">
        <v>246</v>
      </c>
      <c r="K67" s="238"/>
    </row>
    <row r="68" spans="2:11" ht="15.75">
      <c r="B68" s="40"/>
      <c r="C68" s="41"/>
      <c r="D68" s="41"/>
      <c r="E68" s="45"/>
      <c r="F68" s="45"/>
      <c r="G68" s="45"/>
      <c r="H68" s="45"/>
      <c r="I68" s="41"/>
      <c r="J68" s="45"/>
      <c r="K68" s="73"/>
    </row>
    <row r="69" spans="2:11" ht="15.75">
      <c r="B69" s="66"/>
      <c r="C69" s="213" t="s">
        <v>405</v>
      </c>
      <c r="D69" s="213"/>
      <c r="E69" s="68"/>
      <c r="F69" s="69" t="s">
        <v>248</v>
      </c>
      <c r="G69" s="69" t="s">
        <v>248</v>
      </c>
      <c r="H69" s="70"/>
      <c r="I69" s="71"/>
      <c r="J69" s="67" t="s">
        <v>249</v>
      </c>
      <c r="K69" s="177" t="s">
        <v>728</v>
      </c>
    </row>
    <row r="70" spans="2:11" ht="16.5" thickBot="1">
      <c r="B70" s="90"/>
      <c r="C70" s="75" t="s">
        <v>250</v>
      </c>
      <c r="D70" s="75"/>
      <c r="E70" s="76"/>
      <c r="F70" s="235" t="s">
        <v>251</v>
      </c>
      <c r="G70" s="235"/>
      <c r="H70" s="235"/>
      <c r="I70" s="75"/>
      <c r="J70" s="236" t="s">
        <v>252</v>
      </c>
      <c r="K70" s="237"/>
    </row>
  </sheetData>
  <protectedRanges>
    <protectedRange sqref="F66 C66 J66" name="Rango1_2_1_2_1"/>
    <protectedRange sqref="F69 J69" name="Rango1_2_1_1_1_2"/>
    <protectedRange sqref="J33:J35" name="Rango1_1_1_1"/>
    <protectedRange sqref="C69" name="Rango1_2_1_1_1_1_1"/>
    <protectedRange sqref="G69" name="Rango1_2_1_1_2_1"/>
    <protectedRange sqref="K66" name="Rango1_2_1_3"/>
    <protectedRange sqref="K69" name="Rango1_2_1_1_1_1_1_1"/>
  </protectedRanges>
  <mergeCells count="24">
    <mergeCell ref="B2:I2"/>
    <mergeCell ref="B4:I4"/>
    <mergeCell ref="F15:I15"/>
    <mergeCell ref="F17:I17"/>
    <mergeCell ref="F18:I18"/>
    <mergeCell ref="B28:K28"/>
    <mergeCell ref="B29:K29"/>
    <mergeCell ref="B30:K30"/>
    <mergeCell ref="H37:J37"/>
    <mergeCell ref="H40:J40"/>
    <mergeCell ref="C42:F42"/>
    <mergeCell ref="H42:J42"/>
    <mergeCell ref="H48:J48"/>
    <mergeCell ref="H51:J51"/>
    <mergeCell ref="H54:J54"/>
    <mergeCell ref="C69:D69"/>
    <mergeCell ref="F70:H70"/>
    <mergeCell ref="J70:K70"/>
    <mergeCell ref="H57:J57"/>
    <mergeCell ref="H58:J58"/>
    <mergeCell ref="H61:J61"/>
    <mergeCell ref="C66:D66"/>
    <mergeCell ref="F67:H67"/>
    <mergeCell ref="J67:K6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2487-AA7D-4447-A546-1D388416D1A2}">
  <dimension ref="B2:K72"/>
  <sheetViews>
    <sheetView workbookViewId="0" topLeftCell="A1">
      <selection activeCell="G73" sqref="G7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392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225540</v>
      </c>
      <c r="H8" s="5">
        <v>225540</v>
      </c>
      <c r="I8" s="5">
        <v>0</v>
      </c>
    </row>
    <row r="9" spans="2:9" ht="15">
      <c r="B9" s="101"/>
      <c r="C9" s="1"/>
      <c r="D9" s="1"/>
      <c r="E9" s="1"/>
      <c r="G9" s="102"/>
      <c r="H9" s="102"/>
      <c r="I9" s="102"/>
    </row>
    <row r="10" spans="7:8" ht="15">
      <c r="G10" s="94">
        <f>SUM(G9:G9)</f>
        <v>0</v>
      </c>
      <c r="H10" s="94">
        <f>SUM(H9:H9)</f>
        <v>0</v>
      </c>
    </row>
    <row r="11" spans="6:9" ht="15">
      <c r="F11" s="223" t="s">
        <v>393</v>
      </c>
      <c r="G11" s="221"/>
      <c r="H11" s="221"/>
      <c r="I11" s="221"/>
    </row>
    <row r="13" spans="6:9" ht="15">
      <c r="F13" s="223" t="s">
        <v>394</v>
      </c>
      <c r="G13" s="221"/>
      <c r="H13" s="221"/>
      <c r="I13" s="221"/>
    </row>
    <row r="14" spans="6:9" ht="15">
      <c r="F14" s="223" t="s">
        <v>261</v>
      </c>
      <c r="G14" s="221"/>
      <c r="H14" s="221"/>
      <c r="I14" s="221"/>
    </row>
    <row r="16" ht="15.75" thickBot="1"/>
    <row r="17" spans="2:11" ht="15.75">
      <c r="B17" s="6"/>
      <c r="C17" s="95"/>
      <c r="D17" s="8"/>
      <c r="E17" s="8"/>
      <c r="F17" s="8"/>
      <c r="G17" s="8"/>
      <c r="H17" s="8"/>
      <c r="I17" s="8"/>
      <c r="J17" s="8"/>
      <c r="K17" s="9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230" t="s">
        <v>215</v>
      </c>
      <c r="C24" s="217"/>
      <c r="D24" s="217"/>
      <c r="E24" s="217"/>
      <c r="F24" s="217"/>
      <c r="G24" s="217"/>
      <c r="H24" s="217"/>
      <c r="I24" s="217"/>
      <c r="J24" s="217"/>
      <c r="K24" s="231"/>
    </row>
    <row r="25" spans="2:11" ht="15">
      <c r="B25" s="232" t="s">
        <v>352</v>
      </c>
      <c r="C25" s="225"/>
      <c r="D25" s="225"/>
      <c r="E25" s="225"/>
      <c r="F25" s="225"/>
      <c r="G25" s="225"/>
      <c r="H25" s="225"/>
      <c r="I25" s="225"/>
      <c r="J25" s="225"/>
      <c r="K25" s="233"/>
    </row>
    <row r="26" spans="2:11" ht="15.75" customHeight="1">
      <c r="B26" s="242" t="s">
        <v>395</v>
      </c>
      <c r="C26" s="243"/>
      <c r="D26" s="243"/>
      <c r="E26" s="243"/>
      <c r="F26" s="243"/>
      <c r="G26" s="243"/>
      <c r="H26" s="243"/>
      <c r="I26" s="243"/>
      <c r="J26" s="243"/>
      <c r="K26" s="244"/>
    </row>
    <row r="27" spans="2:11" ht="15.75">
      <c r="B27" s="16"/>
      <c r="C27" s="17"/>
      <c r="D27" s="17"/>
      <c r="E27" s="17"/>
      <c r="F27" s="17"/>
      <c r="G27" s="17"/>
      <c r="H27" s="17"/>
      <c r="I27" s="17"/>
      <c r="J27" s="17"/>
      <c r="K27" s="18"/>
    </row>
    <row r="28" spans="2:11" ht="15.75">
      <c r="B28" s="10"/>
      <c r="C28" s="19" t="s">
        <v>218</v>
      </c>
      <c r="D28" s="19"/>
      <c r="E28" s="19"/>
      <c r="F28" s="19"/>
      <c r="G28" s="19"/>
      <c r="H28" s="19"/>
      <c r="I28" s="19"/>
      <c r="J28" s="19"/>
      <c r="K28" s="20"/>
    </row>
    <row r="29" spans="2:11" ht="15.75">
      <c r="B29" s="10"/>
      <c r="C29" s="21" t="s">
        <v>396</v>
      </c>
      <c r="D29" s="21"/>
      <c r="E29" s="22"/>
      <c r="F29" s="22"/>
      <c r="G29" s="22"/>
      <c r="H29" s="22"/>
      <c r="I29" s="96" t="s">
        <v>355</v>
      </c>
      <c r="J29" s="96" t="s">
        <v>355</v>
      </c>
      <c r="K29" s="23"/>
    </row>
    <row r="30" spans="2:11" ht="15.75">
      <c r="B30" s="10"/>
      <c r="C30" s="24" t="s">
        <v>222</v>
      </c>
      <c r="D30" s="25" t="s">
        <v>223</v>
      </c>
      <c r="E30" s="26"/>
      <c r="F30" s="78"/>
      <c r="G30" s="32"/>
      <c r="H30" s="79"/>
      <c r="I30" s="24"/>
      <c r="J30" s="27"/>
      <c r="K30" s="29"/>
    </row>
    <row r="31" spans="2:11" ht="15.75">
      <c r="B31" s="10"/>
      <c r="C31" s="24" t="s">
        <v>224</v>
      </c>
      <c r="D31" s="30"/>
      <c r="E31" s="31"/>
      <c r="F31" s="27"/>
      <c r="G31" s="32"/>
      <c r="H31" s="24" t="s">
        <v>336</v>
      </c>
      <c r="I31" s="24"/>
      <c r="J31" s="27"/>
      <c r="K31" s="29"/>
    </row>
    <row r="32" spans="2:11" ht="16.5" thickBot="1">
      <c r="B32" s="10"/>
      <c r="C32" s="24"/>
      <c r="D32" s="30"/>
      <c r="E32" s="31"/>
      <c r="F32" s="27"/>
      <c r="G32" s="28"/>
      <c r="H32" s="24"/>
      <c r="I32" s="24"/>
      <c r="J32" s="27"/>
      <c r="K32" s="29"/>
    </row>
    <row r="33" spans="2:11" ht="16.5" thickTop="1">
      <c r="B33" s="81"/>
      <c r="C33" s="82"/>
      <c r="D33" s="82"/>
      <c r="E33" s="82"/>
      <c r="F33" s="82"/>
      <c r="G33" s="82"/>
      <c r="H33" s="82"/>
      <c r="I33" s="82"/>
      <c r="J33" s="82"/>
      <c r="K33" s="83"/>
    </row>
    <row r="34" spans="2:11" ht="15.75">
      <c r="B34" s="40"/>
      <c r="C34" s="41"/>
      <c r="D34" s="41"/>
      <c r="E34" s="41"/>
      <c r="F34" s="41"/>
      <c r="G34" s="41"/>
      <c r="H34" s="41"/>
      <c r="I34" s="41"/>
      <c r="J34" s="41"/>
      <c r="K34" s="43" t="s">
        <v>226</v>
      </c>
    </row>
    <row r="35" spans="2:11" ht="15.75">
      <c r="B35" s="40"/>
      <c r="C35" s="44" t="s">
        <v>227</v>
      </c>
      <c r="D35" s="44"/>
      <c r="E35" s="44"/>
      <c r="F35" s="44"/>
      <c r="G35" s="44"/>
      <c r="H35" s="211"/>
      <c r="I35" s="211"/>
      <c r="J35" s="211"/>
      <c r="K35" s="46">
        <v>0</v>
      </c>
    </row>
    <row r="36" spans="2:11" ht="15.75">
      <c r="B36" s="40"/>
      <c r="C36" s="41"/>
      <c r="D36" s="41"/>
      <c r="E36" s="41"/>
      <c r="F36" s="41"/>
      <c r="G36" s="41"/>
      <c r="H36" s="41"/>
      <c r="I36" s="41"/>
      <c r="J36" s="41"/>
      <c r="K36" s="46"/>
    </row>
    <row r="37" spans="2:11" ht="15.75">
      <c r="B37" s="40"/>
      <c r="C37" s="47" t="s">
        <v>228</v>
      </c>
      <c r="D37" s="47"/>
      <c r="E37" s="47"/>
      <c r="F37" s="47"/>
      <c r="G37" s="47"/>
      <c r="H37" s="41"/>
      <c r="I37" s="41"/>
      <c r="J37" s="41"/>
      <c r="K37" s="46"/>
    </row>
    <row r="38" spans="2:11" ht="15.75">
      <c r="B38" s="40"/>
      <c r="C38" s="41" t="s">
        <v>356</v>
      </c>
      <c r="D38" s="41"/>
      <c r="E38" s="41"/>
      <c r="F38" s="41"/>
      <c r="G38" s="41"/>
      <c r="H38" s="214"/>
      <c r="I38" s="214"/>
      <c r="J38" s="214"/>
      <c r="K38" s="46">
        <v>0</v>
      </c>
    </row>
    <row r="39" spans="2:11" ht="15.75">
      <c r="B39" s="40"/>
      <c r="C39" s="41" t="s">
        <v>338</v>
      </c>
      <c r="D39" s="41"/>
      <c r="E39" s="41"/>
      <c r="F39" s="41"/>
      <c r="G39" s="41"/>
      <c r="H39" s="211"/>
      <c r="I39" s="211"/>
      <c r="J39" s="211"/>
      <c r="K39" s="46"/>
    </row>
    <row r="40" spans="2:11" ht="15.75">
      <c r="B40" s="40"/>
      <c r="C40" s="41"/>
      <c r="D40" s="41"/>
      <c r="E40" s="41"/>
      <c r="F40" s="41"/>
      <c r="G40" s="41"/>
      <c r="H40" s="45"/>
      <c r="I40" s="45"/>
      <c r="J40" s="45"/>
      <c r="K40" s="46"/>
    </row>
    <row r="41" spans="2:11" ht="15.75">
      <c r="B41" s="40"/>
      <c r="C41" s="44" t="s">
        <v>232</v>
      </c>
      <c r="D41" s="44"/>
      <c r="E41" s="44"/>
      <c r="F41" s="44"/>
      <c r="G41" s="44"/>
      <c r="H41" s="41"/>
      <c r="I41" s="41"/>
      <c r="J41" s="41"/>
      <c r="K41" s="84">
        <f>+K35+K38</f>
        <v>0</v>
      </c>
    </row>
    <row r="42" spans="2:11" ht="15.75">
      <c r="B42" s="40"/>
      <c r="C42" s="41"/>
      <c r="D42" s="41"/>
      <c r="E42" s="41"/>
      <c r="F42" s="41"/>
      <c r="G42" s="41"/>
      <c r="H42" s="41"/>
      <c r="I42" s="41"/>
      <c r="J42" s="41"/>
      <c r="K42" s="46"/>
    </row>
    <row r="43" spans="2:11" ht="15.75">
      <c r="B43" s="40"/>
      <c r="C43" s="47" t="s">
        <v>233</v>
      </c>
      <c r="D43" s="47"/>
      <c r="E43" s="47"/>
      <c r="F43" s="47"/>
      <c r="G43" s="47"/>
      <c r="H43" s="41"/>
      <c r="I43" s="41"/>
      <c r="J43" s="41"/>
      <c r="K43" s="46"/>
    </row>
    <row r="44" spans="2:11" ht="15.75">
      <c r="B44" s="40"/>
      <c r="C44" s="41" t="s">
        <v>357</v>
      </c>
      <c r="D44" s="41"/>
      <c r="E44" s="41"/>
      <c r="F44" s="41"/>
      <c r="G44" s="41"/>
      <c r="H44" s="211"/>
      <c r="I44" s="211"/>
      <c r="J44" s="211"/>
      <c r="K44" s="46">
        <v>0</v>
      </c>
    </row>
    <row r="45" spans="2:11" ht="15.75">
      <c r="B45" s="40"/>
      <c r="C45" s="41" t="s">
        <v>339</v>
      </c>
      <c r="D45" s="41"/>
      <c r="E45" s="41"/>
      <c r="F45" s="41"/>
      <c r="G45" s="41"/>
      <c r="H45" s="45"/>
      <c r="I45" s="45"/>
      <c r="J45" s="45"/>
      <c r="K45" s="46">
        <v>0</v>
      </c>
    </row>
    <row r="46" spans="2:11" ht="15.75">
      <c r="B46" s="40"/>
      <c r="C46" s="41" t="s">
        <v>235</v>
      </c>
      <c r="D46" s="41"/>
      <c r="E46" s="41"/>
      <c r="F46" s="41"/>
      <c r="G46" s="41"/>
      <c r="H46" s="211"/>
      <c r="I46" s="211"/>
      <c r="J46" s="211"/>
      <c r="K46" s="46"/>
    </row>
    <row r="47" spans="2:11" ht="15.75">
      <c r="B47" s="40"/>
      <c r="C47" s="41" t="s">
        <v>358</v>
      </c>
      <c r="D47" s="41"/>
      <c r="E47" s="41"/>
      <c r="F47" s="41"/>
      <c r="G47" s="41"/>
      <c r="H47" s="45"/>
      <c r="I47" s="45"/>
      <c r="J47" s="45"/>
      <c r="K47" s="46"/>
    </row>
    <row r="48" spans="2:11" ht="15.75">
      <c r="B48" s="40"/>
      <c r="C48" s="41"/>
      <c r="D48" s="41"/>
      <c r="E48" s="41"/>
      <c r="F48" s="41"/>
      <c r="G48" s="41"/>
      <c r="H48" s="45"/>
      <c r="I48" s="45"/>
      <c r="J48" s="45"/>
      <c r="K48" s="46"/>
    </row>
    <row r="49" spans="2:11" ht="16.5" thickBot="1">
      <c r="B49" s="40"/>
      <c r="C49" s="44" t="s">
        <v>236</v>
      </c>
      <c r="D49" s="44"/>
      <c r="E49" s="44"/>
      <c r="F49" s="44"/>
      <c r="G49" s="44"/>
      <c r="H49" s="211"/>
      <c r="I49" s="211"/>
      <c r="J49" s="211"/>
      <c r="K49" s="52">
        <f>+K41-K44-K47</f>
        <v>0</v>
      </c>
    </row>
    <row r="50" spans="2:11" ht="16.5" thickTop="1">
      <c r="B50" s="40"/>
      <c r="C50" s="85"/>
      <c r="D50" s="85"/>
      <c r="E50" s="85"/>
      <c r="F50" s="85"/>
      <c r="G50" s="85"/>
      <c r="H50" s="85"/>
      <c r="I50" s="85"/>
      <c r="J50" s="85"/>
      <c r="K50" s="86"/>
    </row>
    <row r="51" spans="2:11" ht="15.75">
      <c r="B51" s="40"/>
      <c r="C51" s="41"/>
      <c r="D51" s="41"/>
      <c r="E51" s="41"/>
      <c r="F51" s="41"/>
      <c r="G51" s="41"/>
      <c r="H51" s="41"/>
      <c r="I51" s="41"/>
      <c r="J51" s="41"/>
      <c r="K51" s="42"/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3" t="s">
        <v>237</v>
      </c>
    </row>
    <row r="53" spans="2:11" ht="15.75">
      <c r="B53" s="40"/>
      <c r="C53" s="44" t="s">
        <v>238</v>
      </c>
      <c r="D53" s="44"/>
      <c r="E53" s="44"/>
      <c r="F53" s="44"/>
      <c r="G53" s="44"/>
      <c r="H53" s="211"/>
      <c r="I53" s="211"/>
      <c r="J53" s="211"/>
      <c r="K53" s="46">
        <v>0</v>
      </c>
    </row>
    <row r="54" spans="2:11" ht="15.75">
      <c r="B54" s="40"/>
      <c r="C54" s="44"/>
      <c r="D54" s="44"/>
      <c r="E54" s="44"/>
      <c r="F54" s="44"/>
      <c r="G54" s="44"/>
      <c r="H54" s="45"/>
      <c r="I54" s="45"/>
      <c r="J54" s="45"/>
      <c r="K54" s="46">
        <v>0</v>
      </c>
    </row>
    <row r="55" spans="2:11" ht="15.75">
      <c r="B55" s="40"/>
      <c r="C55" s="47" t="s">
        <v>228</v>
      </c>
      <c r="D55" s="47"/>
      <c r="E55" s="47"/>
      <c r="F55" s="47"/>
      <c r="G55" s="47"/>
      <c r="H55" s="41"/>
      <c r="I55" s="41"/>
      <c r="J55" s="41"/>
      <c r="K55" s="54"/>
    </row>
    <row r="56" spans="2:11" ht="15.75">
      <c r="B56" s="40"/>
      <c r="C56" s="41" t="s">
        <v>359</v>
      </c>
      <c r="D56" s="41"/>
      <c r="E56" s="41"/>
      <c r="F56" s="41"/>
      <c r="G56" s="41"/>
      <c r="H56" s="211"/>
      <c r="I56" s="211"/>
      <c r="J56" s="211"/>
      <c r="K56" s="46">
        <v>0</v>
      </c>
    </row>
    <row r="57" spans="2:11" ht="15.75">
      <c r="B57" s="40"/>
      <c r="C57" s="44" t="s">
        <v>232</v>
      </c>
      <c r="D57" s="44"/>
      <c r="E57" s="44"/>
      <c r="F57" s="44"/>
      <c r="G57" s="44"/>
      <c r="H57" s="212"/>
      <c r="I57" s="212"/>
      <c r="J57" s="212"/>
      <c r="K57" s="87">
        <f>SUM(K53:K56)</f>
        <v>0</v>
      </c>
    </row>
    <row r="58" spans="2:11" ht="15.75">
      <c r="B58" s="40"/>
      <c r="C58" s="41"/>
      <c r="D58" s="41"/>
      <c r="E58" s="41"/>
      <c r="F58" s="41"/>
      <c r="G58" s="41"/>
      <c r="H58" s="41"/>
      <c r="I58" s="41"/>
      <c r="J58" s="41"/>
      <c r="K58" s="54"/>
    </row>
    <row r="59" spans="2:11" ht="15.75">
      <c r="B59" s="40"/>
      <c r="C59" s="47" t="s">
        <v>233</v>
      </c>
      <c r="D59" s="47"/>
      <c r="E59" s="47"/>
      <c r="F59" s="47"/>
      <c r="G59" s="47"/>
      <c r="H59" s="41"/>
      <c r="I59" s="41"/>
      <c r="J59" s="41"/>
      <c r="K59" s="46"/>
    </row>
    <row r="60" spans="2:11" ht="15.75">
      <c r="B60" s="40"/>
      <c r="C60" s="41" t="s">
        <v>360</v>
      </c>
      <c r="D60" s="41"/>
      <c r="E60" s="41"/>
      <c r="F60" s="41"/>
      <c r="G60" s="41"/>
      <c r="H60" s="212"/>
      <c r="I60" s="212"/>
      <c r="J60" s="212"/>
      <c r="K60" s="46">
        <v>0</v>
      </c>
    </row>
    <row r="61" spans="2:11" ht="15.75">
      <c r="B61" s="40"/>
      <c r="C61" s="41"/>
      <c r="D61" s="41"/>
      <c r="E61" s="41"/>
      <c r="F61" s="41"/>
      <c r="G61" s="41"/>
      <c r="H61" s="57"/>
      <c r="I61" s="57"/>
      <c r="J61" s="57"/>
      <c r="K61" s="46"/>
    </row>
    <row r="62" spans="2:11" ht="16.5" thickBot="1">
      <c r="B62" s="40"/>
      <c r="C62" s="44" t="s">
        <v>236</v>
      </c>
      <c r="D62" s="44"/>
      <c r="E62" s="44"/>
      <c r="F62" s="44"/>
      <c r="G62" s="44"/>
      <c r="H62" s="41"/>
      <c r="I62" s="41"/>
      <c r="J62" s="41"/>
      <c r="K62" s="52">
        <f>SUM(K57-K60)</f>
        <v>0</v>
      </c>
    </row>
    <row r="63" spans="2:11" ht="17.25" thickBot="1" thickTop="1">
      <c r="B63" s="60"/>
      <c r="C63" s="61"/>
      <c r="D63" s="61"/>
      <c r="E63" s="61"/>
      <c r="F63" s="61"/>
      <c r="G63" s="61"/>
      <c r="H63" s="62"/>
      <c r="I63" s="62"/>
      <c r="J63" s="62"/>
      <c r="K63" s="63"/>
    </row>
    <row r="64" spans="2:11" ht="16.5" thickTop="1">
      <c r="B64" s="81"/>
      <c r="C64" s="88"/>
      <c r="D64" s="88"/>
      <c r="E64" s="88"/>
      <c r="F64" s="88"/>
      <c r="G64" s="88"/>
      <c r="H64" s="82"/>
      <c r="I64" s="82"/>
      <c r="J64" s="82"/>
      <c r="K64" s="64"/>
    </row>
    <row r="65" spans="2:11" ht="15.75">
      <c r="B65" s="40"/>
      <c r="C65" s="44"/>
      <c r="D65" s="44"/>
      <c r="E65" s="44"/>
      <c r="F65" s="44"/>
      <c r="G65" s="44"/>
      <c r="H65" s="41"/>
      <c r="I65" s="41"/>
      <c r="J65" s="41"/>
      <c r="K65" s="65"/>
    </row>
    <row r="66" spans="2:11" ht="15.75">
      <c r="B66" s="245" t="s">
        <v>361</v>
      </c>
      <c r="C66" s="213"/>
      <c r="D66" s="213"/>
      <c r="E66" s="68"/>
      <c r="F66" s="213" t="s">
        <v>242</v>
      </c>
      <c r="G66" s="213"/>
      <c r="H66" s="213"/>
      <c r="I66" s="71"/>
      <c r="J66" s="67" t="s">
        <v>362</v>
      </c>
      <c r="K66" s="160" t="s">
        <v>725</v>
      </c>
    </row>
    <row r="67" spans="2:11" ht="15.75">
      <c r="B67" s="241" t="s">
        <v>244</v>
      </c>
      <c r="C67" s="219"/>
      <c r="D67" s="219"/>
      <c r="E67" s="45"/>
      <c r="F67" s="219" t="s">
        <v>343</v>
      </c>
      <c r="G67" s="219"/>
      <c r="H67" s="219"/>
      <c r="I67" s="41"/>
      <c r="J67" s="211" t="s">
        <v>246</v>
      </c>
      <c r="K67" s="238"/>
    </row>
    <row r="68" spans="2:11" ht="15.75">
      <c r="B68" s="40"/>
      <c r="C68" s="41"/>
      <c r="D68" s="41"/>
      <c r="E68" s="45"/>
      <c r="F68" s="45"/>
      <c r="G68" s="45"/>
      <c r="H68" s="45"/>
      <c r="I68" s="41"/>
      <c r="J68" s="45"/>
      <c r="K68" s="73"/>
    </row>
    <row r="69" spans="2:11" ht="15.75">
      <c r="B69" s="97"/>
      <c r="C69" s="69" t="s">
        <v>247</v>
      </c>
      <c r="D69" s="69"/>
      <c r="E69" s="68"/>
      <c r="F69" s="213" t="s">
        <v>248</v>
      </c>
      <c r="G69" s="213"/>
      <c r="H69" s="213"/>
      <c r="I69" s="71"/>
      <c r="J69" s="67" t="s">
        <v>363</v>
      </c>
      <c r="K69" s="177" t="s">
        <v>728</v>
      </c>
    </row>
    <row r="70" spans="2:11" ht="15.75">
      <c r="B70" s="241" t="s">
        <v>250</v>
      </c>
      <c r="C70" s="219"/>
      <c r="D70" s="219"/>
      <c r="E70" s="45"/>
      <c r="F70" s="219" t="s">
        <v>252</v>
      </c>
      <c r="G70" s="219"/>
      <c r="H70" s="219"/>
      <c r="I70" s="41"/>
      <c r="J70" s="211" t="s">
        <v>252</v>
      </c>
      <c r="K70" s="238"/>
    </row>
    <row r="71" spans="2:11" ht="15.75">
      <c r="B71" s="40"/>
      <c r="C71" s="44"/>
      <c r="D71" s="44"/>
      <c r="E71" s="44"/>
      <c r="F71" s="44"/>
      <c r="G71" s="44"/>
      <c r="H71" s="41"/>
      <c r="I71" s="41"/>
      <c r="J71" s="41"/>
      <c r="K71" s="89"/>
    </row>
    <row r="72" spans="2:11" ht="16.5" thickBot="1">
      <c r="B72" s="90"/>
      <c r="C72" s="75"/>
      <c r="D72" s="75"/>
      <c r="E72" s="75"/>
      <c r="F72" s="75"/>
      <c r="G72" s="75"/>
      <c r="H72" s="91"/>
      <c r="I72" s="92"/>
      <c r="J72" s="91"/>
      <c r="K72" s="93"/>
    </row>
  </sheetData>
  <protectedRanges>
    <protectedRange sqref="F66 J66" name="Rango1_2_1_3_1_1"/>
    <protectedRange sqref="F69 C69 J69" name="Rango1_2_1_1_1_1_1"/>
    <protectedRange sqref="J32" name="Rango1_1_2_1_1"/>
    <protectedRange sqref="B66" name="Rango1_2_1_2_1_1_1"/>
    <protectedRange sqref="J30:J31" name="Rango1_1_1_1"/>
    <protectedRange sqref="K66" name="Rango1_2_1_3"/>
    <protectedRange sqref="K69" name="Rango1_2_1_1_1_1_1_1"/>
  </protectedRanges>
  <mergeCells count="27">
    <mergeCell ref="B70:D70"/>
    <mergeCell ref="F70:H70"/>
    <mergeCell ref="J70:K70"/>
    <mergeCell ref="B26:K26"/>
    <mergeCell ref="B66:D66"/>
    <mergeCell ref="F66:H66"/>
    <mergeCell ref="B67:D67"/>
    <mergeCell ref="F67:H67"/>
    <mergeCell ref="J67:K67"/>
    <mergeCell ref="F69:H69"/>
    <mergeCell ref="H46:J46"/>
    <mergeCell ref="H49:J49"/>
    <mergeCell ref="H53:J53"/>
    <mergeCell ref="H56:J56"/>
    <mergeCell ref="H57:J57"/>
    <mergeCell ref="H60:J60"/>
    <mergeCell ref="B25:K25"/>
    <mergeCell ref="H35:J35"/>
    <mergeCell ref="H38:J38"/>
    <mergeCell ref="H39:J39"/>
    <mergeCell ref="H44:J44"/>
    <mergeCell ref="B24:K24"/>
    <mergeCell ref="B2:I2"/>
    <mergeCell ref="B4:I4"/>
    <mergeCell ref="F11:I11"/>
    <mergeCell ref="F13:I13"/>
    <mergeCell ref="F14:I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9DAD-AB5D-4BFA-A823-725C5028E72B}">
  <dimension ref="B2:J66"/>
  <sheetViews>
    <sheetView workbookViewId="0" topLeftCell="A1">
      <selection activeCell="G64" sqref="G64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4.421875" style="0" customWidth="1"/>
    <col min="11" max="11" width="14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262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7314705799.88</v>
      </c>
      <c r="H8" s="5">
        <v>7314705799.88</v>
      </c>
      <c r="I8" s="5">
        <v>0</v>
      </c>
    </row>
    <row r="10" spans="6:9" ht="15">
      <c r="F10" s="223" t="s">
        <v>263</v>
      </c>
      <c r="G10" s="221"/>
      <c r="H10" s="221"/>
      <c r="I10" s="221"/>
    </row>
    <row r="12" spans="6:9" ht="15">
      <c r="F12" s="223" t="s">
        <v>264</v>
      </c>
      <c r="G12" s="221"/>
      <c r="H12" s="221"/>
      <c r="I12" s="221"/>
    </row>
    <row r="13" spans="6:9" ht="15">
      <c r="F13" s="223" t="s">
        <v>261</v>
      </c>
      <c r="G13" s="221"/>
      <c r="H13" s="221"/>
      <c r="I13" s="221"/>
    </row>
    <row r="16" ht="15.75" thickBot="1"/>
    <row r="17" spans="2:10" ht="15.75">
      <c r="B17" s="104"/>
      <c r="C17" s="105"/>
      <c r="D17" s="8"/>
      <c r="E17" s="8"/>
      <c r="F17" s="8"/>
      <c r="G17" s="8"/>
      <c r="H17" s="8"/>
      <c r="I17" s="8"/>
      <c r="J17" s="9"/>
    </row>
    <row r="18" spans="2:10" ht="15.75">
      <c r="B18" s="10"/>
      <c r="C18" s="11"/>
      <c r="D18" s="11"/>
      <c r="E18" s="11"/>
      <c r="F18" s="11"/>
      <c r="G18" s="11"/>
      <c r="H18" s="11"/>
      <c r="I18" s="11"/>
      <c r="J18" s="12"/>
    </row>
    <row r="19" spans="2:10" ht="15.75">
      <c r="B19" s="10"/>
      <c r="C19" s="11"/>
      <c r="D19" s="11"/>
      <c r="E19" s="11"/>
      <c r="F19" s="11"/>
      <c r="G19" s="11"/>
      <c r="H19" s="11"/>
      <c r="I19" s="11"/>
      <c r="J19" s="12"/>
    </row>
    <row r="20" spans="2:10" ht="15.75">
      <c r="B20" s="10"/>
      <c r="C20" s="11"/>
      <c r="D20" s="11"/>
      <c r="E20" s="11"/>
      <c r="F20" s="11"/>
      <c r="G20" s="11"/>
      <c r="H20" s="11"/>
      <c r="I20" s="11"/>
      <c r="J20" s="12"/>
    </row>
    <row r="21" spans="2:10" ht="15.75">
      <c r="B21" s="230" t="s">
        <v>215</v>
      </c>
      <c r="C21" s="217"/>
      <c r="D21" s="217"/>
      <c r="E21" s="217"/>
      <c r="F21" s="217"/>
      <c r="G21" s="217"/>
      <c r="H21" s="217"/>
      <c r="I21" s="217"/>
      <c r="J21" s="231"/>
    </row>
    <row r="22" spans="2:10" ht="15">
      <c r="B22" s="232" t="s">
        <v>406</v>
      </c>
      <c r="C22" s="225"/>
      <c r="D22" s="225"/>
      <c r="E22" s="225"/>
      <c r="F22" s="225"/>
      <c r="G22" s="225"/>
      <c r="H22" s="225"/>
      <c r="I22" s="225"/>
      <c r="J22" s="233"/>
    </row>
    <row r="23" spans="2:10" ht="15">
      <c r="B23" s="13"/>
      <c r="C23" s="14"/>
      <c r="D23" s="14"/>
      <c r="E23" s="14"/>
      <c r="F23" s="14"/>
      <c r="G23" s="14" t="s">
        <v>407</v>
      </c>
      <c r="H23" s="14"/>
      <c r="I23" s="14"/>
      <c r="J23" s="15"/>
    </row>
    <row r="24" spans="2:10" ht="15.75">
      <c r="B24" s="16"/>
      <c r="C24" s="17"/>
      <c r="D24" s="17"/>
      <c r="E24" s="17"/>
      <c r="F24" s="17"/>
      <c r="G24" s="17"/>
      <c r="H24" s="17"/>
      <c r="I24" s="17"/>
      <c r="J24" s="106"/>
    </row>
    <row r="25" spans="2:10" ht="15.75">
      <c r="B25" s="10"/>
      <c r="C25" s="19" t="s">
        <v>218</v>
      </c>
      <c r="D25" s="19"/>
      <c r="E25" s="19"/>
      <c r="F25" s="19"/>
      <c r="G25" s="19"/>
      <c r="H25" s="19"/>
      <c r="I25" s="19"/>
      <c r="J25" s="107"/>
    </row>
    <row r="26" spans="2:10" ht="15.75">
      <c r="B26" s="10"/>
      <c r="C26" s="21" t="s">
        <v>408</v>
      </c>
      <c r="D26" s="21"/>
      <c r="E26" s="22"/>
      <c r="F26" s="22"/>
      <c r="G26" s="22"/>
      <c r="H26" s="22"/>
      <c r="I26" s="21"/>
      <c r="J26" s="23" t="s">
        <v>409</v>
      </c>
    </row>
    <row r="27" spans="2:10" ht="15.75">
      <c r="B27" s="10"/>
      <c r="C27" s="24" t="s">
        <v>222</v>
      </c>
      <c r="D27" s="108" t="s">
        <v>410</v>
      </c>
      <c r="E27" s="109"/>
      <c r="F27" s="110"/>
      <c r="G27" s="111"/>
      <c r="H27" s="112"/>
      <c r="I27" s="110"/>
      <c r="J27" s="29"/>
    </row>
    <row r="28" spans="2:10" ht="18">
      <c r="B28" s="10"/>
      <c r="C28" s="24" t="s">
        <v>224</v>
      </c>
      <c r="D28" s="30"/>
      <c r="E28" s="31"/>
      <c r="F28" s="27"/>
      <c r="G28" s="113"/>
      <c r="H28" s="24" t="s">
        <v>411</v>
      </c>
      <c r="I28" s="27"/>
      <c r="J28" s="29"/>
    </row>
    <row r="29" spans="2:10" ht="16.5" thickBot="1">
      <c r="B29" s="33"/>
      <c r="C29" s="34"/>
      <c r="D29" s="35"/>
      <c r="E29" s="36"/>
      <c r="F29" s="37"/>
      <c r="G29" s="38"/>
      <c r="H29" s="34"/>
      <c r="I29" s="37"/>
      <c r="J29" s="39"/>
    </row>
    <row r="30" spans="2:10" ht="16.5" thickTop="1">
      <c r="B30" s="40"/>
      <c r="C30" s="41"/>
      <c r="D30" s="41"/>
      <c r="E30" s="41"/>
      <c r="F30" s="41"/>
      <c r="G30" s="41"/>
      <c r="H30" s="41"/>
      <c r="I30" s="41"/>
      <c r="J30" s="42"/>
    </row>
    <row r="31" spans="2:10" ht="15.75">
      <c r="B31" s="40"/>
      <c r="C31" s="41"/>
      <c r="D31" s="41"/>
      <c r="E31" s="41"/>
      <c r="F31" s="41"/>
      <c r="G31" s="41"/>
      <c r="H31" s="41"/>
      <c r="I31" s="41"/>
      <c r="J31" s="43" t="s">
        <v>226</v>
      </c>
    </row>
    <row r="32" spans="2:10" ht="15.75">
      <c r="B32" s="40"/>
      <c r="C32" s="44" t="s">
        <v>227</v>
      </c>
      <c r="D32" s="44"/>
      <c r="E32" s="44"/>
      <c r="F32" s="44"/>
      <c r="G32" s="44"/>
      <c r="H32" s="211"/>
      <c r="I32" s="211"/>
      <c r="J32" s="103">
        <v>0</v>
      </c>
    </row>
    <row r="33" spans="2:10" ht="15.75">
      <c r="B33" s="40"/>
      <c r="C33" s="41"/>
      <c r="D33" s="41"/>
      <c r="E33" s="41"/>
      <c r="F33" s="41"/>
      <c r="G33" s="41"/>
      <c r="H33" s="41"/>
      <c r="I33" s="41"/>
      <c r="J33" s="46"/>
    </row>
    <row r="34" spans="2:10" ht="15.75">
      <c r="B34" s="40"/>
      <c r="C34" s="47" t="s">
        <v>228</v>
      </c>
      <c r="D34" s="47"/>
      <c r="E34" s="47"/>
      <c r="F34" s="47"/>
      <c r="G34" s="47"/>
      <c r="H34" s="41"/>
      <c r="I34" s="41"/>
      <c r="J34" s="46"/>
    </row>
    <row r="35" spans="2:10" ht="15.75">
      <c r="B35" s="40"/>
      <c r="C35" s="41" t="s">
        <v>412</v>
      </c>
      <c r="D35" s="41"/>
      <c r="E35" s="41"/>
      <c r="F35" s="41"/>
      <c r="G35" s="41"/>
      <c r="H35" s="214"/>
      <c r="I35" s="214"/>
      <c r="J35" s="114"/>
    </row>
    <row r="36" spans="2:10" ht="15.75">
      <c r="B36" s="40"/>
      <c r="C36" s="41"/>
      <c r="D36" s="41"/>
      <c r="E36" s="41"/>
      <c r="F36" s="41"/>
      <c r="G36" s="41"/>
      <c r="H36" s="48"/>
      <c r="I36" s="48"/>
      <c r="J36" s="46"/>
    </row>
    <row r="37" spans="2:10" ht="15.75">
      <c r="B37" s="40"/>
      <c r="C37" s="41"/>
      <c r="D37" s="41"/>
      <c r="E37" s="41"/>
      <c r="F37" s="41"/>
      <c r="G37" s="41"/>
      <c r="H37" s="45"/>
      <c r="I37" s="45"/>
      <c r="J37" s="46"/>
    </row>
    <row r="38" spans="2:10" ht="15.75">
      <c r="B38" s="40"/>
      <c r="C38" s="44" t="s">
        <v>232</v>
      </c>
      <c r="D38" s="44"/>
      <c r="E38" s="44"/>
      <c r="F38" s="44"/>
      <c r="G38" s="44"/>
      <c r="H38" s="41"/>
      <c r="I38" s="41"/>
      <c r="J38" s="51">
        <f>SUM(J32:J35)</f>
        <v>0</v>
      </c>
    </row>
    <row r="39" spans="2:10" ht="15.75">
      <c r="B39" s="40"/>
      <c r="C39" s="41"/>
      <c r="D39" s="41"/>
      <c r="E39" s="41"/>
      <c r="F39" s="41"/>
      <c r="G39" s="41"/>
      <c r="H39" s="41"/>
      <c r="I39" s="41"/>
      <c r="J39" s="46"/>
    </row>
    <row r="40" spans="2:10" ht="15.75">
      <c r="B40" s="40"/>
      <c r="C40" s="47" t="s">
        <v>233</v>
      </c>
      <c r="D40" s="47"/>
      <c r="E40" s="47"/>
      <c r="F40" s="47"/>
      <c r="G40" s="47"/>
      <c r="H40" s="41"/>
      <c r="I40" s="41"/>
      <c r="J40" s="46"/>
    </row>
    <row r="41" spans="2:10" ht="15.75">
      <c r="B41" s="40"/>
      <c r="C41" s="41" t="s">
        <v>413</v>
      </c>
      <c r="D41" s="41"/>
      <c r="E41" s="41"/>
      <c r="F41" s="41"/>
      <c r="G41" s="41"/>
      <c r="H41" s="45"/>
      <c r="I41" s="45"/>
      <c r="J41" s="103"/>
    </row>
    <row r="42" spans="2:10" ht="15.75">
      <c r="B42" s="40"/>
      <c r="C42" s="41"/>
      <c r="D42" s="41"/>
      <c r="E42" s="41"/>
      <c r="F42" s="41"/>
      <c r="G42" s="41"/>
      <c r="H42" s="211"/>
      <c r="I42" s="211"/>
      <c r="J42" s="46"/>
    </row>
    <row r="43" spans="2:10" ht="16.5" thickBot="1">
      <c r="B43" s="40"/>
      <c r="C43" s="44" t="s">
        <v>236</v>
      </c>
      <c r="D43" s="44"/>
      <c r="E43" s="44"/>
      <c r="F43" s="44"/>
      <c r="G43" s="44"/>
      <c r="H43" s="211"/>
      <c r="I43" s="211"/>
      <c r="J43" s="59">
        <f>+J38-J41</f>
        <v>0</v>
      </c>
    </row>
    <row r="44" spans="2:10" ht="16.5" thickTop="1">
      <c r="B44" s="40"/>
      <c r="C44" s="45"/>
      <c r="D44" s="45"/>
      <c r="E44" s="45"/>
      <c r="F44" s="45"/>
      <c r="G44" s="45"/>
      <c r="H44" s="45"/>
      <c r="I44" s="45"/>
      <c r="J44" s="53"/>
    </row>
    <row r="45" spans="2:10" ht="15.75">
      <c r="B45" s="40"/>
      <c r="C45" s="41"/>
      <c r="D45" s="41"/>
      <c r="E45" s="41"/>
      <c r="F45" s="41"/>
      <c r="G45" s="41"/>
      <c r="H45" s="41"/>
      <c r="I45" s="41"/>
      <c r="J45" s="43" t="s">
        <v>237</v>
      </c>
    </row>
    <row r="46" spans="2:10" ht="15.75">
      <c r="B46" s="40"/>
      <c r="C46" s="41"/>
      <c r="D46" s="41"/>
      <c r="E46" s="41"/>
      <c r="F46" s="41"/>
      <c r="G46" s="41"/>
      <c r="H46" s="41"/>
      <c r="I46" s="41"/>
      <c r="J46" s="115"/>
    </row>
    <row r="47" spans="2:10" ht="15.75">
      <c r="B47" s="40"/>
      <c r="C47" s="44" t="s">
        <v>238</v>
      </c>
      <c r="D47" s="44"/>
      <c r="E47" s="44"/>
      <c r="F47" s="44"/>
      <c r="G47" s="44"/>
      <c r="H47" s="211"/>
      <c r="I47" s="211"/>
      <c r="J47" s="103">
        <v>0</v>
      </c>
    </row>
    <row r="48" spans="2:10" ht="15.75">
      <c r="B48" s="40"/>
      <c r="C48" s="44"/>
      <c r="D48" s="44"/>
      <c r="E48" s="44"/>
      <c r="F48" s="44"/>
      <c r="G48" s="44"/>
      <c r="H48" s="45"/>
      <c r="I48" s="45"/>
      <c r="J48" s="46">
        <v>0</v>
      </c>
    </row>
    <row r="49" spans="2:10" ht="15.75">
      <c r="B49" s="40"/>
      <c r="C49" s="47" t="s">
        <v>228</v>
      </c>
      <c r="D49" s="47"/>
      <c r="E49" s="47"/>
      <c r="F49" s="47"/>
      <c r="G49" s="47"/>
      <c r="H49" s="41"/>
      <c r="I49" s="41"/>
      <c r="J49" s="54"/>
    </row>
    <row r="50" spans="2:10" ht="15.75">
      <c r="B50" s="40"/>
      <c r="C50" s="41" t="s">
        <v>414</v>
      </c>
      <c r="D50" s="41"/>
      <c r="E50" s="41"/>
      <c r="F50" s="41"/>
      <c r="G50" s="41"/>
      <c r="H50" s="211"/>
      <c r="I50" s="211"/>
      <c r="J50" s="46"/>
    </row>
    <row r="51" spans="2:10" ht="15.75">
      <c r="B51" s="40"/>
      <c r="C51" s="44" t="s">
        <v>232</v>
      </c>
      <c r="D51" s="44"/>
      <c r="E51" s="44"/>
      <c r="F51" s="44"/>
      <c r="G51" s="44"/>
      <c r="H51" s="212"/>
      <c r="I51" s="212"/>
      <c r="J51" s="56"/>
    </row>
    <row r="52" spans="2:10" ht="15.75">
      <c r="B52" s="40"/>
      <c r="C52" s="41"/>
      <c r="D52" s="41"/>
      <c r="E52" s="41"/>
      <c r="F52" s="41"/>
      <c r="G52" s="41"/>
      <c r="H52" s="41"/>
      <c r="I52" s="41"/>
      <c r="J52" s="54"/>
    </row>
    <row r="53" spans="2:10" ht="15.75">
      <c r="B53" s="40"/>
      <c r="C53" s="47" t="s">
        <v>233</v>
      </c>
      <c r="D53" s="47"/>
      <c r="E53" s="47"/>
      <c r="F53" s="47"/>
      <c r="G53" s="47"/>
      <c r="H53" s="41"/>
      <c r="I53" s="41"/>
      <c r="J53" s="46"/>
    </row>
    <row r="54" spans="2:10" ht="15.75">
      <c r="B54" s="40"/>
      <c r="C54" s="47"/>
      <c r="D54" s="47"/>
      <c r="E54" s="47"/>
      <c r="F54" s="47"/>
      <c r="G54" s="47"/>
      <c r="H54" s="41"/>
      <c r="I54" s="41"/>
      <c r="J54" s="46"/>
    </row>
    <row r="55" spans="2:10" ht="15.75">
      <c r="B55" s="40"/>
      <c r="C55" s="41" t="s">
        <v>415</v>
      </c>
      <c r="D55" s="41"/>
      <c r="E55" s="41"/>
      <c r="F55" s="41"/>
      <c r="G55" s="41"/>
      <c r="H55" s="212"/>
      <c r="I55" s="212"/>
      <c r="J55" s="103"/>
    </row>
    <row r="56" spans="2:10" ht="15.75">
      <c r="B56" s="40"/>
      <c r="C56" s="41"/>
      <c r="D56" s="41"/>
      <c r="E56" s="41"/>
      <c r="F56" s="41"/>
      <c r="G56" s="41"/>
      <c r="H56" s="57"/>
      <c r="I56" s="57"/>
      <c r="J56" s="50"/>
    </row>
    <row r="57" spans="2:10" ht="16.5" thickBot="1">
      <c r="B57" s="40"/>
      <c r="C57" s="44" t="s">
        <v>236</v>
      </c>
      <c r="D57" s="44"/>
      <c r="E57" s="44"/>
      <c r="F57" s="44"/>
      <c r="G57" s="44"/>
      <c r="H57" s="41"/>
      <c r="I57" s="41"/>
      <c r="J57" s="59">
        <f>+J47-J55</f>
        <v>0</v>
      </c>
    </row>
    <row r="58" spans="2:10" ht="17.25" thickBot="1" thickTop="1">
      <c r="B58" s="60"/>
      <c r="C58" s="61"/>
      <c r="D58" s="61"/>
      <c r="E58" s="61"/>
      <c r="F58" s="61"/>
      <c r="G58" s="61"/>
      <c r="H58" s="62"/>
      <c r="I58" s="62"/>
      <c r="J58" s="63"/>
    </row>
    <row r="59" spans="2:10" ht="16.5" thickTop="1">
      <c r="B59" s="40"/>
      <c r="C59" s="44"/>
      <c r="D59" s="44"/>
      <c r="E59" s="44"/>
      <c r="F59" s="44"/>
      <c r="G59" s="44"/>
      <c r="H59" s="41"/>
      <c r="I59" s="41"/>
      <c r="J59" s="65"/>
    </row>
    <row r="60" spans="2:10" ht="15.75">
      <c r="B60" s="40"/>
      <c r="C60" s="44"/>
      <c r="D60" s="44"/>
      <c r="E60" s="44"/>
      <c r="F60" s="44"/>
      <c r="G60" s="44"/>
      <c r="H60" s="41"/>
      <c r="I60" s="41"/>
      <c r="J60" s="65"/>
    </row>
    <row r="61" spans="2:10" ht="15.75">
      <c r="B61" s="66"/>
      <c r="C61" s="213" t="s">
        <v>416</v>
      </c>
      <c r="D61" s="213"/>
      <c r="E61" s="68"/>
      <c r="F61" s="69" t="s">
        <v>242</v>
      </c>
      <c r="G61" s="69" t="s">
        <v>242</v>
      </c>
      <c r="H61" s="70"/>
      <c r="I61" s="67" t="s">
        <v>243</v>
      </c>
      <c r="J61" s="72"/>
    </row>
    <row r="62" spans="2:10" ht="15.75">
      <c r="B62" s="40"/>
      <c r="C62" s="219" t="s">
        <v>244</v>
      </c>
      <c r="D62" s="219"/>
      <c r="E62" s="45"/>
      <c r="F62" s="214" t="s">
        <v>245</v>
      </c>
      <c r="G62" s="214"/>
      <c r="H62" s="214"/>
      <c r="I62" s="211" t="s">
        <v>246</v>
      </c>
      <c r="J62" s="238"/>
    </row>
    <row r="63" spans="2:10" ht="15.75">
      <c r="B63" s="40"/>
      <c r="C63" s="41"/>
      <c r="D63" s="41"/>
      <c r="E63" s="45"/>
      <c r="F63" s="45"/>
      <c r="G63" s="45"/>
      <c r="H63" s="45"/>
      <c r="I63" s="45"/>
      <c r="J63" s="73"/>
    </row>
    <row r="64" spans="2:10" ht="15.75">
      <c r="B64" s="66"/>
      <c r="C64" s="246" t="s">
        <v>405</v>
      </c>
      <c r="D64" s="246"/>
      <c r="E64" s="68"/>
      <c r="F64" s="70" t="s">
        <v>248</v>
      </c>
      <c r="G64" s="69" t="s">
        <v>248</v>
      </c>
      <c r="H64" s="70"/>
      <c r="I64" s="68" t="s">
        <v>249</v>
      </c>
      <c r="J64" s="116"/>
    </row>
    <row r="65" spans="2:10" ht="15.75">
      <c r="B65" s="66"/>
      <c r="C65" s="211" t="s">
        <v>250</v>
      </c>
      <c r="D65" s="211"/>
      <c r="E65" s="45"/>
      <c r="F65" s="214" t="s">
        <v>251</v>
      </c>
      <c r="G65" s="214"/>
      <c r="H65" s="214"/>
      <c r="I65" s="211" t="s">
        <v>252</v>
      </c>
      <c r="J65" s="238"/>
    </row>
    <row r="66" spans="2:10" ht="16.5" thickBot="1">
      <c r="B66" s="90"/>
      <c r="C66" s="117"/>
      <c r="D66" s="117"/>
      <c r="E66" s="117"/>
      <c r="F66" s="117"/>
      <c r="G66" s="117"/>
      <c r="H66" s="117"/>
      <c r="I66" s="117"/>
      <c r="J66" s="118"/>
    </row>
  </sheetData>
  <protectedRanges>
    <protectedRange sqref="F61 C61 I61" name="Rango1_2_1"/>
    <protectedRange sqref="C64 I64 F64" name="Rango1_2_1_1"/>
    <protectedRange sqref="I27:I29" name="Rango1_1"/>
    <protectedRange sqref="G64" name="Rango1_2_1_1_2_1"/>
  </protectedRanges>
  <mergeCells count="23">
    <mergeCell ref="B2:I2"/>
    <mergeCell ref="B4:I4"/>
    <mergeCell ref="F10:I10"/>
    <mergeCell ref="F12:I12"/>
    <mergeCell ref="F13:I13"/>
    <mergeCell ref="B21:J21"/>
    <mergeCell ref="B22:J22"/>
    <mergeCell ref="H32:I32"/>
    <mergeCell ref="H35:I35"/>
    <mergeCell ref="H42:I42"/>
    <mergeCell ref="H43:I43"/>
    <mergeCell ref="H47:I47"/>
    <mergeCell ref="H50:I50"/>
    <mergeCell ref="H51:I51"/>
    <mergeCell ref="H55:I55"/>
    <mergeCell ref="C65:D65"/>
    <mergeCell ref="F65:H65"/>
    <mergeCell ref="I65:J65"/>
    <mergeCell ref="C61:D61"/>
    <mergeCell ref="C62:D62"/>
    <mergeCell ref="F62:H62"/>
    <mergeCell ref="I62:J62"/>
    <mergeCell ref="C64:D6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17CB-F1BC-4504-94B7-134BAF5AE029}">
  <dimension ref="B2:K113"/>
  <sheetViews>
    <sheetView workbookViewId="0" topLeftCell="A51">
      <selection activeCell="K112" sqref="K11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220" t="s">
        <v>0</v>
      </c>
      <c r="C2" s="221"/>
      <c r="D2" s="221"/>
      <c r="E2" s="221"/>
      <c r="F2" s="221"/>
      <c r="G2" s="221"/>
      <c r="H2" s="221"/>
      <c r="I2" s="221"/>
    </row>
    <row r="3" ht="15" customHeight="1" hidden="1"/>
    <row r="4" spans="2:9" ht="16.5" customHeight="1">
      <c r="B4" s="222" t="s">
        <v>265</v>
      </c>
      <c r="C4" s="221"/>
      <c r="D4" s="221"/>
      <c r="E4" s="221"/>
      <c r="F4" s="221"/>
      <c r="G4" s="221"/>
      <c r="H4" s="221"/>
      <c r="I4" s="221"/>
    </row>
    <row r="5" ht="0.95" customHeight="1"/>
    <row r="6" ht="2.1" customHeight="1"/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91898287.24</v>
      </c>
      <c r="H8" s="5">
        <v>57958387.61</v>
      </c>
      <c r="I8" s="5">
        <v>33939899.63</v>
      </c>
    </row>
    <row r="9" spans="2:9" ht="25.5">
      <c r="B9" s="3">
        <v>45323</v>
      </c>
      <c r="C9" s="4">
        <v>81180</v>
      </c>
      <c r="D9" s="4" t="s">
        <v>266</v>
      </c>
      <c r="E9" s="4" t="s">
        <v>267</v>
      </c>
      <c r="G9" s="5">
        <v>35000</v>
      </c>
      <c r="H9" s="5">
        <v>0</v>
      </c>
      <c r="I9" s="5">
        <v>33974899.63</v>
      </c>
    </row>
    <row r="10" spans="2:9" ht="25.5">
      <c r="B10" s="3">
        <v>45323</v>
      </c>
      <c r="C10" s="4">
        <v>81186</v>
      </c>
      <c r="D10" s="4" t="s">
        <v>266</v>
      </c>
      <c r="E10" s="4" t="s">
        <v>268</v>
      </c>
      <c r="G10" s="5">
        <v>11400</v>
      </c>
      <c r="H10" s="5">
        <v>0</v>
      </c>
      <c r="I10" s="5">
        <v>33986299.63</v>
      </c>
    </row>
    <row r="11" spans="2:9" ht="38.25">
      <c r="B11" s="3">
        <v>45323</v>
      </c>
      <c r="C11" s="4">
        <v>81187</v>
      </c>
      <c r="D11" s="4" t="s">
        <v>266</v>
      </c>
      <c r="E11" s="4" t="s">
        <v>269</v>
      </c>
      <c r="G11" s="5">
        <v>144900</v>
      </c>
      <c r="H11" s="5">
        <v>0</v>
      </c>
      <c r="I11" s="5">
        <v>34131199.63</v>
      </c>
    </row>
    <row r="12" spans="2:9" ht="25.5">
      <c r="B12" s="3">
        <v>45323</v>
      </c>
      <c r="C12" s="4">
        <v>81189</v>
      </c>
      <c r="D12" s="4" t="s">
        <v>266</v>
      </c>
      <c r="E12" s="4" t="s">
        <v>270</v>
      </c>
      <c r="G12" s="5">
        <v>2600</v>
      </c>
      <c r="H12" s="5">
        <v>0</v>
      </c>
      <c r="I12" s="5">
        <v>34133799.63</v>
      </c>
    </row>
    <row r="13" spans="2:9" ht="38.25">
      <c r="B13" s="3">
        <v>45323</v>
      </c>
      <c r="C13" s="4">
        <v>81225</v>
      </c>
      <c r="D13" s="4" t="s">
        <v>266</v>
      </c>
      <c r="E13" s="4" t="s">
        <v>271</v>
      </c>
      <c r="G13" s="5">
        <v>488100</v>
      </c>
      <c r="H13" s="5">
        <v>0</v>
      </c>
      <c r="I13" s="5">
        <v>34621899.63</v>
      </c>
    </row>
    <row r="14" spans="2:9" ht="25.5">
      <c r="B14" s="3">
        <v>45324</v>
      </c>
      <c r="C14" s="4">
        <v>81227</v>
      </c>
      <c r="D14" s="4" t="s">
        <v>266</v>
      </c>
      <c r="E14" s="4" t="s">
        <v>272</v>
      </c>
      <c r="G14" s="5">
        <v>1037300</v>
      </c>
      <c r="H14" s="5">
        <v>0</v>
      </c>
      <c r="I14" s="5">
        <v>35659199.63</v>
      </c>
    </row>
    <row r="15" spans="2:9" ht="25.5">
      <c r="B15" s="3">
        <v>45327</v>
      </c>
      <c r="C15" s="4">
        <v>81228</v>
      </c>
      <c r="D15" s="4" t="s">
        <v>266</v>
      </c>
      <c r="E15" s="4" t="s">
        <v>273</v>
      </c>
      <c r="G15" s="5">
        <v>211900</v>
      </c>
      <c r="H15" s="5">
        <v>0</v>
      </c>
      <c r="I15" s="5">
        <v>35871099.63</v>
      </c>
    </row>
    <row r="16" spans="2:9" ht="38.25">
      <c r="B16" s="3">
        <v>45327</v>
      </c>
      <c r="C16" s="4">
        <v>81229</v>
      </c>
      <c r="D16" s="4" t="s">
        <v>266</v>
      </c>
      <c r="E16" s="4" t="s">
        <v>274</v>
      </c>
      <c r="G16" s="5">
        <v>38800</v>
      </c>
      <c r="H16" s="5">
        <v>0</v>
      </c>
      <c r="I16" s="5">
        <v>35909899.63</v>
      </c>
    </row>
    <row r="17" spans="2:9" ht="25.5">
      <c r="B17" s="3">
        <v>45327</v>
      </c>
      <c r="C17" s="4">
        <v>81230</v>
      </c>
      <c r="D17" s="4" t="s">
        <v>266</v>
      </c>
      <c r="E17" s="4" t="s">
        <v>275</v>
      </c>
      <c r="G17" s="5">
        <v>32300</v>
      </c>
      <c r="H17" s="5">
        <v>0</v>
      </c>
      <c r="I17" s="5">
        <v>35942199.63</v>
      </c>
    </row>
    <row r="18" spans="2:9" ht="25.5">
      <c r="B18" s="3">
        <v>45328</v>
      </c>
      <c r="C18" s="4">
        <v>81232</v>
      </c>
      <c r="D18" s="4" t="s">
        <v>266</v>
      </c>
      <c r="E18" s="4" t="s">
        <v>275</v>
      </c>
      <c r="G18" s="5">
        <v>160644.44</v>
      </c>
      <c r="H18" s="5">
        <v>0</v>
      </c>
      <c r="I18" s="5">
        <v>36102844.07</v>
      </c>
    </row>
    <row r="19" spans="2:9" ht="38.25">
      <c r="B19" s="3">
        <v>45328</v>
      </c>
      <c r="C19" s="4">
        <v>81234</v>
      </c>
      <c r="D19" s="4" t="s">
        <v>266</v>
      </c>
      <c r="E19" s="4" t="s">
        <v>276</v>
      </c>
      <c r="G19" s="5">
        <v>171500</v>
      </c>
      <c r="H19" s="5">
        <v>0</v>
      </c>
      <c r="I19" s="5">
        <v>36274344.07</v>
      </c>
    </row>
    <row r="20" spans="2:9" ht="38.25">
      <c r="B20" s="3">
        <v>45328</v>
      </c>
      <c r="C20" s="4">
        <v>81236</v>
      </c>
      <c r="D20" s="4" t="s">
        <v>266</v>
      </c>
      <c r="E20" s="4" t="s">
        <v>277</v>
      </c>
      <c r="G20" s="5">
        <v>1800</v>
      </c>
      <c r="H20" s="5">
        <v>0</v>
      </c>
      <c r="I20" s="5">
        <v>36276144.07</v>
      </c>
    </row>
    <row r="21" spans="2:9" ht="89.25">
      <c r="B21" s="3">
        <v>45328</v>
      </c>
      <c r="C21" s="4">
        <v>81237</v>
      </c>
      <c r="D21" s="4" t="s">
        <v>255</v>
      </c>
      <c r="E21" s="4" t="s">
        <v>278</v>
      </c>
      <c r="G21" s="5">
        <v>0</v>
      </c>
      <c r="H21" s="5">
        <v>204940.03</v>
      </c>
      <c r="I21" s="5">
        <v>36071204.04</v>
      </c>
    </row>
    <row r="22" spans="2:9" ht="38.25">
      <c r="B22" s="3">
        <v>45329</v>
      </c>
      <c r="C22" s="4">
        <v>81242</v>
      </c>
      <c r="D22" s="4" t="s">
        <v>266</v>
      </c>
      <c r="E22" s="4" t="s">
        <v>279</v>
      </c>
      <c r="G22" s="5">
        <v>1259735</v>
      </c>
      <c r="H22" s="5">
        <v>0</v>
      </c>
      <c r="I22" s="5">
        <v>37330939.04</v>
      </c>
    </row>
    <row r="23" spans="2:9" ht="38.25">
      <c r="B23" s="3">
        <v>45330</v>
      </c>
      <c r="C23" s="4">
        <v>81243</v>
      </c>
      <c r="D23" s="4" t="s">
        <v>266</v>
      </c>
      <c r="E23" s="4" t="s">
        <v>280</v>
      </c>
      <c r="G23" s="5">
        <v>191700</v>
      </c>
      <c r="H23" s="5">
        <v>0</v>
      </c>
      <c r="I23" s="5">
        <v>37522639.04</v>
      </c>
    </row>
    <row r="24" spans="2:9" ht="38.25">
      <c r="B24" s="3">
        <v>45331</v>
      </c>
      <c r="C24" s="4">
        <v>81238</v>
      </c>
      <c r="D24" s="4" t="s">
        <v>255</v>
      </c>
      <c r="E24" s="4" t="s">
        <v>93</v>
      </c>
      <c r="G24" s="5">
        <v>0</v>
      </c>
      <c r="H24" s="5">
        <v>1477867.62</v>
      </c>
      <c r="I24" s="5">
        <v>36044771.42</v>
      </c>
    </row>
    <row r="25" spans="2:9" ht="51">
      <c r="B25" s="3">
        <v>45331</v>
      </c>
      <c r="C25" s="4">
        <v>81241</v>
      </c>
      <c r="D25" s="4" t="s">
        <v>281</v>
      </c>
      <c r="E25" s="4" t="s">
        <v>282</v>
      </c>
      <c r="G25" s="5">
        <v>0</v>
      </c>
      <c r="H25" s="5">
        <v>25350</v>
      </c>
      <c r="I25" s="5">
        <v>36019421.42</v>
      </c>
    </row>
    <row r="26" spans="2:9" ht="38.25">
      <c r="B26" s="3">
        <v>45331</v>
      </c>
      <c r="C26" s="4">
        <v>81244</v>
      </c>
      <c r="D26" s="4" t="s">
        <v>266</v>
      </c>
      <c r="E26" s="4" t="s">
        <v>283</v>
      </c>
      <c r="G26" s="5">
        <v>1300</v>
      </c>
      <c r="H26" s="5">
        <v>0</v>
      </c>
      <c r="I26" s="5">
        <v>36020721.42</v>
      </c>
    </row>
    <row r="27" spans="2:9" ht="25.5">
      <c r="B27" s="3">
        <v>45331</v>
      </c>
      <c r="C27" s="4">
        <v>81245</v>
      </c>
      <c r="D27" s="4" t="s">
        <v>266</v>
      </c>
      <c r="E27" s="4" t="s">
        <v>284</v>
      </c>
      <c r="G27" s="5">
        <v>313900</v>
      </c>
      <c r="H27" s="5">
        <v>0</v>
      </c>
      <c r="I27" s="5">
        <v>36334621.42</v>
      </c>
    </row>
    <row r="28" spans="2:9" ht="25.5">
      <c r="B28" s="3">
        <v>45334</v>
      </c>
      <c r="C28" s="4">
        <v>81247</v>
      </c>
      <c r="D28" s="4" t="s">
        <v>266</v>
      </c>
      <c r="E28" s="4" t="s">
        <v>285</v>
      </c>
      <c r="G28" s="5">
        <v>10400</v>
      </c>
      <c r="H28" s="5">
        <v>0</v>
      </c>
      <c r="I28" s="5">
        <v>36345021.42</v>
      </c>
    </row>
    <row r="29" spans="2:9" ht="25.5">
      <c r="B29" s="3">
        <v>45334</v>
      </c>
      <c r="C29" s="4">
        <v>81249</v>
      </c>
      <c r="D29" s="4" t="s">
        <v>266</v>
      </c>
      <c r="E29" s="4" t="s">
        <v>286</v>
      </c>
      <c r="G29" s="5">
        <v>266600</v>
      </c>
      <c r="H29" s="5">
        <v>0</v>
      </c>
      <c r="I29" s="5">
        <v>36611621.42</v>
      </c>
    </row>
    <row r="30" spans="2:9" ht="25.5">
      <c r="B30" s="3">
        <v>45334</v>
      </c>
      <c r="C30" s="4">
        <v>81258</v>
      </c>
      <c r="D30" s="4" t="s">
        <v>266</v>
      </c>
      <c r="E30" s="4" t="s">
        <v>287</v>
      </c>
      <c r="G30" s="5">
        <v>28400</v>
      </c>
      <c r="H30" s="5">
        <v>0</v>
      </c>
      <c r="I30" s="5">
        <v>36640021.42</v>
      </c>
    </row>
    <row r="31" spans="2:9" ht="25.5">
      <c r="B31" s="3">
        <v>45334</v>
      </c>
      <c r="C31" s="4">
        <v>81291</v>
      </c>
      <c r="D31" s="4" t="s">
        <v>266</v>
      </c>
      <c r="E31" s="4" t="s">
        <v>288</v>
      </c>
      <c r="G31" s="5">
        <v>2600</v>
      </c>
      <c r="H31" s="5">
        <v>0</v>
      </c>
      <c r="I31" s="5">
        <v>36642621.42</v>
      </c>
    </row>
    <row r="32" spans="2:9" ht="38.25">
      <c r="B32" s="3">
        <v>45335</v>
      </c>
      <c r="C32" s="4">
        <v>81292</v>
      </c>
      <c r="D32" s="4" t="s">
        <v>266</v>
      </c>
      <c r="E32" s="4" t="s">
        <v>289</v>
      </c>
      <c r="G32" s="5">
        <v>277200</v>
      </c>
      <c r="H32" s="5">
        <v>0</v>
      </c>
      <c r="I32" s="5">
        <v>36919821.42</v>
      </c>
    </row>
    <row r="33" spans="2:9" ht="38.25">
      <c r="B33" s="3">
        <v>45336</v>
      </c>
      <c r="C33" s="4">
        <v>81293</v>
      </c>
      <c r="D33" s="4" t="s">
        <v>266</v>
      </c>
      <c r="E33" s="4" t="s">
        <v>290</v>
      </c>
      <c r="G33" s="5">
        <v>4300</v>
      </c>
      <c r="H33" s="5">
        <v>0</v>
      </c>
      <c r="I33" s="5">
        <v>36924121.42</v>
      </c>
    </row>
    <row r="34" spans="2:9" ht="38.25">
      <c r="B34" s="3">
        <v>45336</v>
      </c>
      <c r="C34" s="4">
        <v>81296</v>
      </c>
      <c r="D34" s="4" t="s">
        <v>266</v>
      </c>
      <c r="E34" s="4" t="s">
        <v>291</v>
      </c>
      <c r="G34" s="5">
        <v>35900</v>
      </c>
      <c r="H34" s="5">
        <v>0</v>
      </c>
      <c r="I34" s="5">
        <v>36960021.42</v>
      </c>
    </row>
    <row r="35" spans="2:9" ht="25.5">
      <c r="B35" s="3">
        <v>45336</v>
      </c>
      <c r="C35" s="4">
        <v>81298</v>
      </c>
      <c r="D35" s="4" t="s">
        <v>266</v>
      </c>
      <c r="E35" s="4" t="s">
        <v>292</v>
      </c>
      <c r="G35" s="5">
        <v>359600</v>
      </c>
      <c r="H35" s="5">
        <v>0</v>
      </c>
      <c r="I35" s="5">
        <v>37319621.42</v>
      </c>
    </row>
    <row r="36" spans="2:9" ht="25.5">
      <c r="B36" s="3">
        <v>45337</v>
      </c>
      <c r="C36" s="4">
        <v>81299</v>
      </c>
      <c r="D36" s="4" t="s">
        <v>266</v>
      </c>
      <c r="E36" s="4" t="s">
        <v>293</v>
      </c>
      <c r="G36" s="5">
        <v>463400</v>
      </c>
      <c r="H36" s="5">
        <v>0</v>
      </c>
      <c r="I36" s="5">
        <v>37783021.42</v>
      </c>
    </row>
    <row r="37" spans="2:9" ht="38.25">
      <c r="B37" s="3">
        <v>45338</v>
      </c>
      <c r="C37" s="4">
        <v>81638</v>
      </c>
      <c r="D37" s="4" t="s">
        <v>266</v>
      </c>
      <c r="E37" s="4" t="s">
        <v>294</v>
      </c>
      <c r="G37" s="5">
        <v>301800</v>
      </c>
      <c r="H37" s="5">
        <v>0</v>
      </c>
      <c r="I37" s="5">
        <v>38084821.42</v>
      </c>
    </row>
    <row r="38" spans="2:9" ht="38.25">
      <c r="B38" s="3">
        <v>45341</v>
      </c>
      <c r="C38" s="4">
        <v>81639</v>
      </c>
      <c r="D38" s="4" t="s">
        <v>266</v>
      </c>
      <c r="E38" s="4" t="s">
        <v>295</v>
      </c>
      <c r="G38" s="5">
        <v>138200</v>
      </c>
      <c r="H38" s="5">
        <v>0</v>
      </c>
      <c r="I38" s="5">
        <v>38223021.42</v>
      </c>
    </row>
    <row r="39" spans="2:9" ht="38.25">
      <c r="B39" s="3">
        <v>45341</v>
      </c>
      <c r="C39" s="4">
        <v>81641</v>
      </c>
      <c r="D39" s="4" t="s">
        <v>266</v>
      </c>
      <c r="E39" s="4" t="s">
        <v>296</v>
      </c>
      <c r="G39" s="5">
        <v>1300</v>
      </c>
      <c r="H39" s="5">
        <v>0</v>
      </c>
      <c r="I39" s="5">
        <v>38224321.42</v>
      </c>
    </row>
    <row r="40" spans="2:9" ht="25.5">
      <c r="B40" s="3">
        <v>45342</v>
      </c>
      <c r="C40" s="4">
        <v>81642</v>
      </c>
      <c r="D40" s="4" t="s">
        <v>266</v>
      </c>
      <c r="E40" s="4" t="s">
        <v>297</v>
      </c>
      <c r="G40" s="5">
        <v>500</v>
      </c>
      <c r="H40" s="5">
        <v>0</v>
      </c>
      <c r="I40" s="5">
        <v>38224821.42</v>
      </c>
    </row>
    <row r="41" spans="2:9" ht="38.25">
      <c r="B41" s="3">
        <v>45342</v>
      </c>
      <c r="C41" s="4">
        <v>81643</v>
      </c>
      <c r="D41" s="4" t="s">
        <v>266</v>
      </c>
      <c r="E41" s="4" t="s">
        <v>298</v>
      </c>
      <c r="G41" s="5">
        <v>41800</v>
      </c>
      <c r="H41" s="5">
        <v>0</v>
      </c>
      <c r="I41" s="5">
        <v>38266621.42</v>
      </c>
    </row>
    <row r="42" spans="2:9" ht="25.5">
      <c r="B42" s="3">
        <v>45342</v>
      </c>
      <c r="C42" s="4">
        <v>81851</v>
      </c>
      <c r="D42" s="4" t="s">
        <v>266</v>
      </c>
      <c r="E42" s="4" t="s">
        <v>299</v>
      </c>
      <c r="G42" s="5">
        <v>461700</v>
      </c>
      <c r="H42" s="5">
        <v>0</v>
      </c>
      <c r="I42" s="5">
        <v>38728321.42</v>
      </c>
    </row>
    <row r="43" spans="2:9" ht="38.25">
      <c r="B43" s="3">
        <v>45342</v>
      </c>
      <c r="C43" s="4">
        <v>81852</v>
      </c>
      <c r="D43" s="4" t="s">
        <v>266</v>
      </c>
      <c r="E43" s="4" t="s">
        <v>300</v>
      </c>
      <c r="G43" s="5">
        <v>4000</v>
      </c>
      <c r="H43" s="5">
        <v>0</v>
      </c>
      <c r="I43" s="5">
        <v>38732321.42</v>
      </c>
    </row>
    <row r="44" spans="2:9" ht="38.25">
      <c r="B44" s="3">
        <v>45343</v>
      </c>
      <c r="C44" s="4">
        <v>81853</v>
      </c>
      <c r="D44" s="4" t="s">
        <v>255</v>
      </c>
      <c r="E44" s="4" t="s">
        <v>258</v>
      </c>
      <c r="G44" s="5">
        <v>0</v>
      </c>
      <c r="H44" s="5">
        <v>143324.95</v>
      </c>
      <c r="I44" s="5">
        <v>38588996.47</v>
      </c>
    </row>
    <row r="45" spans="2:9" ht="25.5">
      <c r="B45" s="3">
        <v>45343</v>
      </c>
      <c r="C45" s="4">
        <v>81854</v>
      </c>
      <c r="D45" s="4" t="s">
        <v>266</v>
      </c>
      <c r="E45" s="4" t="s">
        <v>301</v>
      </c>
      <c r="G45" s="5">
        <v>222900</v>
      </c>
      <c r="H45" s="5">
        <v>0</v>
      </c>
      <c r="I45" s="5">
        <v>38811896.47</v>
      </c>
    </row>
    <row r="46" spans="2:9" ht="38.25">
      <c r="B46" s="3">
        <v>45343</v>
      </c>
      <c r="C46" s="4">
        <v>81855</v>
      </c>
      <c r="D46" s="4" t="s">
        <v>266</v>
      </c>
      <c r="E46" s="4" t="s">
        <v>302</v>
      </c>
      <c r="G46" s="5">
        <v>1000</v>
      </c>
      <c r="H46" s="5">
        <v>0</v>
      </c>
      <c r="I46" s="5">
        <v>38812896.47</v>
      </c>
    </row>
    <row r="47" spans="2:9" ht="25.5">
      <c r="B47" s="3">
        <v>45343</v>
      </c>
      <c r="C47" s="4">
        <v>81868</v>
      </c>
      <c r="D47" s="4" t="s">
        <v>266</v>
      </c>
      <c r="E47" s="4" t="s">
        <v>303</v>
      </c>
      <c r="G47" s="5">
        <v>122500</v>
      </c>
      <c r="H47" s="5">
        <v>0</v>
      </c>
      <c r="I47" s="5">
        <v>38935396.47</v>
      </c>
    </row>
    <row r="48" spans="2:9" ht="38.25">
      <c r="B48" s="3">
        <v>45344</v>
      </c>
      <c r="C48" s="4">
        <v>81869</v>
      </c>
      <c r="D48" s="4" t="s">
        <v>266</v>
      </c>
      <c r="E48" s="4" t="s">
        <v>304</v>
      </c>
      <c r="G48" s="5">
        <v>81700</v>
      </c>
      <c r="H48" s="5">
        <v>0</v>
      </c>
      <c r="I48" s="5">
        <v>39017096.47</v>
      </c>
    </row>
    <row r="49" spans="2:9" ht="25.5">
      <c r="B49" s="3">
        <v>45344</v>
      </c>
      <c r="C49" s="4">
        <v>81870</v>
      </c>
      <c r="D49" s="4" t="s">
        <v>266</v>
      </c>
      <c r="E49" s="4" t="s">
        <v>305</v>
      </c>
      <c r="G49" s="5">
        <v>300</v>
      </c>
      <c r="H49" s="5">
        <v>0</v>
      </c>
      <c r="I49" s="5">
        <v>39017396.47</v>
      </c>
    </row>
    <row r="50" spans="2:9" ht="25.5">
      <c r="B50" s="3">
        <v>45345</v>
      </c>
      <c r="C50" s="4">
        <v>81872</v>
      </c>
      <c r="D50" s="4" t="s">
        <v>266</v>
      </c>
      <c r="E50" s="4" t="s">
        <v>306</v>
      </c>
      <c r="G50" s="5">
        <v>704800</v>
      </c>
      <c r="H50" s="5">
        <v>0</v>
      </c>
      <c r="I50" s="5">
        <v>39722196.47</v>
      </c>
    </row>
    <row r="51" spans="2:9" ht="25.5">
      <c r="B51" s="3">
        <v>45348</v>
      </c>
      <c r="C51" s="4">
        <v>81912</v>
      </c>
      <c r="D51" s="4" t="s">
        <v>266</v>
      </c>
      <c r="E51" s="4" t="s">
        <v>307</v>
      </c>
      <c r="G51" s="5">
        <v>11300</v>
      </c>
      <c r="H51" s="5">
        <v>0</v>
      </c>
      <c r="I51" s="5">
        <v>39733496.47</v>
      </c>
    </row>
    <row r="52" spans="2:9" ht="25.5">
      <c r="B52" s="3">
        <v>45348</v>
      </c>
      <c r="C52" s="4">
        <v>81918</v>
      </c>
      <c r="D52" s="4" t="s">
        <v>266</v>
      </c>
      <c r="E52" s="4" t="s">
        <v>308</v>
      </c>
      <c r="G52" s="5">
        <v>1121400</v>
      </c>
      <c r="H52" s="5">
        <v>0</v>
      </c>
      <c r="I52" s="5">
        <v>40854896.47</v>
      </c>
    </row>
    <row r="53" spans="2:9" ht="38.25">
      <c r="B53" s="3">
        <v>45348</v>
      </c>
      <c r="C53" s="4">
        <v>81919</v>
      </c>
      <c r="D53" s="4" t="s">
        <v>266</v>
      </c>
      <c r="E53" s="4" t="s">
        <v>309</v>
      </c>
      <c r="G53" s="5">
        <v>11500</v>
      </c>
      <c r="H53" s="5">
        <v>0</v>
      </c>
      <c r="I53" s="5">
        <v>40866396.47</v>
      </c>
    </row>
    <row r="54" spans="2:9" ht="38.25">
      <c r="B54" s="3">
        <v>45350</v>
      </c>
      <c r="C54" s="4">
        <v>82182</v>
      </c>
      <c r="D54" s="4" t="s">
        <v>266</v>
      </c>
      <c r="E54" s="4" t="s">
        <v>310</v>
      </c>
      <c r="G54" s="5">
        <v>157100</v>
      </c>
      <c r="H54" s="5">
        <v>0</v>
      </c>
      <c r="I54" s="5">
        <v>41023496.47</v>
      </c>
    </row>
    <row r="55" spans="2:9" ht="38.25">
      <c r="B55" s="3">
        <v>45350</v>
      </c>
      <c r="C55" s="4">
        <v>82183</v>
      </c>
      <c r="D55" s="4" t="s">
        <v>266</v>
      </c>
      <c r="E55" s="4" t="s">
        <v>311</v>
      </c>
      <c r="G55" s="5">
        <v>35200</v>
      </c>
      <c r="H55" s="5">
        <v>0</v>
      </c>
      <c r="I55" s="5">
        <v>41058696.47</v>
      </c>
    </row>
    <row r="56" spans="2:9" ht="15">
      <c r="B56" s="3">
        <v>45351</v>
      </c>
      <c r="C56" s="4">
        <v>82109</v>
      </c>
      <c r="D56" s="4" t="s">
        <v>10</v>
      </c>
      <c r="E56" s="4"/>
      <c r="G56" s="5">
        <v>0</v>
      </c>
      <c r="H56" s="5">
        <v>1000</v>
      </c>
      <c r="I56" s="5">
        <v>41057396.47</v>
      </c>
    </row>
    <row r="57" spans="2:9" ht="15">
      <c r="B57" s="3">
        <v>45351</v>
      </c>
      <c r="C57" s="4">
        <v>82109</v>
      </c>
      <c r="D57" s="4" t="s">
        <v>10</v>
      </c>
      <c r="E57" s="4"/>
      <c r="G57" s="5">
        <v>0</v>
      </c>
      <c r="H57" s="5">
        <v>300</v>
      </c>
      <c r="I57" s="5">
        <v>41057396.47</v>
      </c>
    </row>
    <row r="58" spans="2:9" ht="25.5">
      <c r="B58" s="3">
        <v>45351</v>
      </c>
      <c r="C58" s="4">
        <v>82184</v>
      </c>
      <c r="D58" s="4" t="s">
        <v>266</v>
      </c>
      <c r="E58" s="4" t="s">
        <v>312</v>
      </c>
      <c r="G58" s="5">
        <v>286800</v>
      </c>
      <c r="H58" s="5">
        <v>0</v>
      </c>
      <c r="I58" s="5">
        <v>41344196.47</v>
      </c>
    </row>
    <row r="59" ht="10.15" customHeight="1"/>
    <row r="60" spans="6:9" ht="18" customHeight="1">
      <c r="F60" s="223" t="s">
        <v>313</v>
      </c>
      <c r="G60" s="221"/>
      <c r="H60" s="221"/>
      <c r="I60" s="221"/>
    </row>
    <row r="61" ht="0.95" customHeight="1"/>
    <row r="62" spans="6:9" ht="18" customHeight="1">
      <c r="F62" s="223" t="s">
        <v>314</v>
      </c>
      <c r="G62" s="221"/>
      <c r="H62" s="221"/>
      <c r="I62" s="221"/>
    </row>
    <row r="63" spans="6:9" ht="18" customHeight="1">
      <c r="F63" s="223" t="s">
        <v>315</v>
      </c>
      <c r="G63" s="221"/>
      <c r="H63" s="221"/>
      <c r="I63" s="221"/>
    </row>
    <row r="64" ht="20.1" customHeight="1" thickBot="1"/>
    <row r="65" spans="2:11" ht="15.75">
      <c r="B65" s="6"/>
      <c r="C65" s="7"/>
      <c r="D65" s="8"/>
      <c r="E65" s="8"/>
      <c r="F65" s="8"/>
      <c r="G65" s="8"/>
      <c r="H65" s="8"/>
      <c r="I65" s="8"/>
      <c r="J65" s="8"/>
      <c r="K65" s="9"/>
    </row>
    <row r="66" spans="2:11" ht="15.75">
      <c r="B66" s="10"/>
      <c r="C66" s="11"/>
      <c r="D66" s="11"/>
      <c r="E66" s="11"/>
      <c r="F66" s="11"/>
      <c r="G66" s="11"/>
      <c r="H66" s="11"/>
      <c r="I66" s="11"/>
      <c r="J66" s="11"/>
      <c r="K66" s="12"/>
    </row>
    <row r="67" spans="2:11" ht="15.75">
      <c r="B67" s="10"/>
      <c r="C67" s="11"/>
      <c r="D67" s="11"/>
      <c r="E67" s="11"/>
      <c r="F67" s="11"/>
      <c r="G67" s="11"/>
      <c r="H67" s="11"/>
      <c r="I67" s="11"/>
      <c r="J67" s="11"/>
      <c r="K67" s="12"/>
    </row>
    <row r="68" spans="2:11" ht="15.75">
      <c r="B68" s="10"/>
      <c r="C68" s="11"/>
      <c r="D68" s="11"/>
      <c r="E68" s="11"/>
      <c r="F68" s="11"/>
      <c r="G68" s="11"/>
      <c r="H68" s="11"/>
      <c r="I68" s="11"/>
      <c r="J68" s="11"/>
      <c r="K68" s="12"/>
    </row>
    <row r="69" spans="2:11" ht="15.75">
      <c r="B69" s="10"/>
      <c r="C69" s="11"/>
      <c r="D69" s="11"/>
      <c r="E69" s="11"/>
      <c r="F69" s="11"/>
      <c r="G69" s="11"/>
      <c r="H69" s="11"/>
      <c r="I69" s="11"/>
      <c r="J69" s="11"/>
      <c r="K69" s="12"/>
    </row>
    <row r="70" spans="2:11" ht="15.75">
      <c r="B70" s="10"/>
      <c r="C70" s="11"/>
      <c r="D70" s="11"/>
      <c r="E70" s="11"/>
      <c r="F70" s="11"/>
      <c r="G70" s="11"/>
      <c r="H70" s="11"/>
      <c r="I70" s="11"/>
      <c r="J70" s="11"/>
      <c r="K70" s="12"/>
    </row>
    <row r="71" spans="2:11" ht="15.75">
      <c r="B71" s="230" t="s">
        <v>215</v>
      </c>
      <c r="C71" s="217"/>
      <c r="D71" s="217"/>
      <c r="E71" s="217"/>
      <c r="F71" s="217"/>
      <c r="G71" s="217"/>
      <c r="H71" s="217"/>
      <c r="I71" s="217"/>
      <c r="J71" s="217"/>
      <c r="K71" s="231"/>
    </row>
    <row r="72" spans="2:11" ht="15">
      <c r="B72" s="232" t="s">
        <v>397</v>
      </c>
      <c r="C72" s="225"/>
      <c r="D72" s="225"/>
      <c r="E72" s="225"/>
      <c r="F72" s="225"/>
      <c r="G72" s="225"/>
      <c r="H72" s="225"/>
      <c r="I72" s="225"/>
      <c r="J72" s="225"/>
      <c r="K72" s="233"/>
    </row>
    <row r="73" spans="2:11" ht="15">
      <c r="B73" s="232" t="s">
        <v>417</v>
      </c>
      <c r="C73" s="225"/>
      <c r="D73" s="225"/>
      <c r="E73" s="225"/>
      <c r="F73" s="225"/>
      <c r="G73" s="225"/>
      <c r="H73" s="225"/>
      <c r="I73" s="225"/>
      <c r="J73" s="225"/>
      <c r="K73" s="233"/>
    </row>
    <row r="74" spans="2:11" ht="15.75">
      <c r="B74" s="10"/>
      <c r="C74" s="19" t="s">
        <v>218</v>
      </c>
      <c r="D74" s="19"/>
      <c r="E74" s="19"/>
      <c r="F74" s="19"/>
      <c r="G74" s="19"/>
      <c r="H74" s="19"/>
      <c r="I74" s="19"/>
      <c r="J74" s="19"/>
      <c r="K74" s="20"/>
    </row>
    <row r="75" spans="2:11" ht="15.75">
      <c r="B75" s="10"/>
      <c r="C75" s="21" t="s">
        <v>418</v>
      </c>
      <c r="D75" s="21"/>
      <c r="E75" s="22"/>
      <c r="F75" s="22"/>
      <c r="G75" s="22"/>
      <c r="H75" s="22"/>
      <c r="I75" s="21" t="s">
        <v>220</v>
      </c>
      <c r="J75" s="21"/>
      <c r="K75" s="23" t="s">
        <v>419</v>
      </c>
    </row>
    <row r="76" spans="2:11" ht="15.75">
      <c r="B76" s="10"/>
      <c r="C76" s="24" t="s">
        <v>222</v>
      </c>
      <c r="D76" s="25" t="s">
        <v>223</v>
      </c>
      <c r="E76" s="26"/>
      <c r="F76" s="27"/>
      <c r="G76" s="28"/>
      <c r="H76" s="24"/>
      <c r="I76" s="24"/>
      <c r="J76" s="27"/>
      <c r="K76" s="29"/>
    </row>
    <row r="77" spans="2:11" ht="15.75">
      <c r="B77" s="10"/>
      <c r="C77" s="24" t="s">
        <v>224</v>
      </c>
      <c r="D77" s="30"/>
      <c r="E77" s="31"/>
      <c r="F77" s="27"/>
      <c r="G77" s="32"/>
      <c r="H77" s="24" t="s">
        <v>401</v>
      </c>
      <c r="I77" s="24"/>
      <c r="J77" s="27"/>
      <c r="K77" s="29"/>
    </row>
    <row r="78" spans="2:11" ht="16.5" thickBot="1">
      <c r="B78" s="33"/>
      <c r="C78" s="34"/>
      <c r="D78" s="35"/>
      <c r="E78" s="36"/>
      <c r="F78" s="37"/>
      <c r="G78" s="38"/>
      <c r="H78" s="34"/>
      <c r="I78" s="34"/>
      <c r="J78" s="37"/>
      <c r="K78" s="39"/>
    </row>
    <row r="79" spans="2:11" ht="16.5" thickTop="1">
      <c r="B79" s="40"/>
      <c r="C79" s="41"/>
      <c r="D79" s="41"/>
      <c r="E79" s="41"/>
      <c r="F79" s="41"/>
      <c r="G79" s="41"/>
      <c r="H79" s="41"/>
      <c r="I79" s="41"/>
      <c r="J79" s="41"/>
      <c r="K79" s="43" t="s">
        <v>226</v>
      </c>
    </row>
    <row r="80" spans="2:11" ht="15.75">
      <c r="B80" s="40"/>
      <c r="C80" s="44" t="s">
        <v>227</v>
      </c>
      <c r="D80" s="44"/>
      <c r="E80" s="44"/>
      <c r="F80" s="44"/>
      <c r="G80" s="44"/>
      <c r="H80" s="211"/>
      <c r="I80" s="211"/>
      <c r="J80" s="211"/>
      <c r="K80" s="46">
        <v>33939899.63</v>
      </c>
    </row>
    <row r="81" spans="2:11" ht="15.75">
      <c r="B81" s="40"/>
      <c r="C81" s="41"/>
      <c r="D81" s="41"/>
      <c r="E81" s="41"/>
      <c r="F81" s="41"/>
      <c r="G81" s="41"/>
      <c r="H81" s="41"/>
      <c r="I81" s="41"/>
      <c r="J81" s="41"/>
      <c r="K81" s="46"/>
    </row>
    <row r="82" spans="2:11" ht="15.75">
      <c r="B82" s="40"/>
      <c r="C82" s="47" t="s">
        <v>228</v>
      </c>
      <c r="D82" s="47"/>
      <c r="E82" s="47"/>
      <c r="F82" s="47"/>
      <c r="G82" s="47"/>
      <c r="H82" s="41"/>
      <c r="I82" s="41"/>
      <c r="J82" s="41"/>
      <c r="K82" s="46"/>
    </row>
    <row r="83" spans="2:11" ht="15.75">
      <c r="B83" s="40"/>
      <c r="C83" s="41" t="s">
        <v>402</v>
      </c>
      <c r="D83" s="41"/>
      <c r="E83" s="41"/>
      <c r="F83" s="41"/>
      <c r="G83" s="41"/>
      <c r="H83" s="214"/>
      <c r="I83" s="214"/>
      <c r="J83" s="214"/>
      <c r="K83" s="46">
        <v>9257079.44</v>
      </c>
    </row>
    <row r="84" spans="2:11" ht="15.75">
      <c r="B84" s="40"/>
      <c r="C84" s="41" t="s">
        <v>403</v>
      </c>
      <c r="D84" s="41"/>
      <c r="E84" s="41"/>
      <c r="F84" s="41"/>
      <c r="G84" s="41"/>
      <c r="H84" s="48"/>
      <c r="I84" s="48"/>
      <c r="J84" s="48"/>
      <c r="K84" s="46"/>
    </row>
    <row r="85" spans="2:11" ht="15.75">
      <c r="B85" s="40"/>
      <c r="C85" s="239"/>
      <c r="D85" s="240"/>
      <c r="E85" s="240"/>
      <c r="F85" s="240"/>
      <c r="G85" s="49"/>
      <c r="H85" s="211"/>
      <c r="I85" s="211"/>
      <c r="J85" s="211"/>
      <c r="K85" s="103"/>
    </row>
    <row r="86" spans="2:11" ht="15.75">
      <c r="B86" s="40"/>
      <c r="C86" s="41"/>
      <c r="D86" s="41"/>
      <c r="E86" s="41"/>
      <c r="F86" s="41"/>
      <c r="G86" s="41"/>
      <c r="H86" s="45"/>
      <c r="I86" s="45"/>
      <c r="J86" s="45"/>
      <c r="K86" s="50"/>
    </row>
    <row r="87" spans="2:11" ht="15.75">
      <c r="B87" s="40"/>
      <c r="C87" s="44" t="s">
        <v>232</v>
      </c>
      <c r="D87" s="44"/>
      <c r="E87" s="44"/>
      <c r="F87" s="44"/>
      <c r="G87" s="44"/>
      <c r="H87" s="41"/>
      <c r="I87" s="41"/>
      <c r="J87" s="41"/>
      <c r="K87" s="51">
        <f>+K80+K83+K84+K85</f>
        <v>43196979.07</v>
      </c>
    </row>
    <row r="88" spans="2:11" ht="15.75">
      <c r="B88" s="40"/>
      <c r="C88" s="41"/>
      <c r="D88" s="41"/>
      <c r="E88" s="41"/>
      <c r="F88" s="41"/>
      <c r="G88" s="41"/>
      <c r="H88" s="41"/>
      <c r="I88" s="41"/>
      <c r="J88" s="41"/>
      <c r="K88" s="46"/>
    </row>
    <row r="89" spans="2:11" ht="15.75">
      <c r="B89" s="40"/>
      <c r="C89" s="47" t="s">
        <v>233</v>
      </c>
      <c r="D89" s="47"/>
      <c r="E89" s="47"/>
      <c r="F89" s="47"/>
      <c r="G89" s="47"/>
      <c r="H89" s="41"/>
      <c r="I89" s="41"/>
      <c r="J89" s="41"/>
      <c r="K89" s="46"/>
    </row>
    <row r="90" spans="2:11" ht="15.75">
      <c r="B90" s="40"/>
      <c r="C90" s="41" t="s">
        <v>234</v>
      </c>
      <c r="D90" s="41"/>
      <c r="E90" s="41"/>
      <c r="F90" s="41"/>
      <c r="G90" s="41"/>
      <c r="H90" s="45"/>
      <c r="I90" s="45"/>
      <c r="J90" s="45"/>
      <c r="K90" s="46">
        <v>1852782.6</v>
      </c>
    </row>
    <row r="91" spans="2:11" ht="15.75">
      <c r="B91" s="40"/>
      <c r="C91" s="41" t="s">
        <v>235</v>
      </c>
      <c r="D91" s="41"/>
      <c r="E91" s="41"/>
      <c r="F91" s="41"/>
      <c r="G91" s="41"/>
      <c r="H91" s="211"/>
      <c r="I91" s="211"/>
      <c r="J91" s="211"/>
      <c r="K91" s="46"/>
    </row>
    <row r="92" spans="2:11" ht="15.75">
      <c r="B92" s="40"/>
      <c r="C92" s="41" t="s">
        <v>358</v>
      </c>
      <c r="D92" s="41"/>
      <c r="E92" s="41"/>
      <c r="F92" s="41"/>
      <c r="G92" s="41"/>
      <c r="H92" s="45"/>
      <c r="I92" s="45"/>
      <c r="J92" s="45"/>
      <c r="K92" s="46"/>
    </row>
    <row r="93" spans="2:11" ht="15.75">
      <c r="B93" s="40"/>
      <c r="C93" s="41"/>
      <c r="D93" s="41"/>
      <c r="E93" s="41"/>
      <c r="F93" s="41"/>
      <c r="G93" s="41"/>
      <c r="H93" s="45"/>
      <c r="I93" s="45"/>
      <c r="J93" s="45"/>
      <c r="K93" s="50"/>
    </row>
    <row r="94" spans="2:11" ht="16.5" thickBot="1">
      <c r="B94" s="40"/>
      <c r="C94" s="44" t="s">
        <v>236</v>
      </c>
      <c r="D94" s="44"/>
      <c r="E94" s="44"/>
      <c r="F94" s="44"/>
      <c r="G94" s="44"/>
      <c r="H94" s="211"/>
      <c r="I94" s="211"/>
      <c r="J94" s="211"/>
      <c r="K94" s="52">
        <f>+K87-K90-K92</f>
        <v>41344196.47</v>
      </c>
    </row>
    <row r="95" spans="2:11" ht="16.5" thickTop="1">
      <c r="B95" s="40"/>
      <c r="C95" s="41"/>
      <c r="D95" s="41"/>
      <c r="E95" s="41"/>
      <c r="F95" s="41"/>
      <c r="G95" s="41"/>
      <c r="H95" s="41"/>
      <c r="I95" s="41"/>
      <c r="J95" s="41"/>
      <c r="K95" s="42"/>
    </row>
    <row r="96" spans="2:11" ht="15.75">
      <c r="B96" s="40"/>
      <c r="C96" s="41"/>
      <c r="D96" s="41"/>
      <c r="E96" s="41"/>
      <c r="F96" s="41"/>
      <c r="G96" s="41"/>
      <c r="H96" s="41"/>
      <c r="I96" s="41"/>
      <c r="J96" s="41"/>
      <c r="K96" s="43" t="s">
        <v>237</v>
      </c>
    </row>
    <row r="97" spans="2:11" ht="15.75">
      <c r="B97" s="40"/>
      <c r="C97" s="44" t="s">
        <v>238</v>
      </c>
      <c r="D97" s="44"/>
      <c r="E97" s="44"/>
      <c r="F97" s="44"/>
      <c r="G97" s="44"/>
      <c r="H97" s="211"/>
      <c r="I97" s="211"/>
      <c r="J97" s="211"/>
      <c r="K97" s="46">
        <v>41344196.47</v>
      </c>
    </row>
    <row r="98" spans="2:11" ht="15.75">
      <c r="B98" s="40"/>
      <c r="C98" s="44"/>
      <c r="D98" s="44"/>
      <c r="E98" s="44"/>
      <c r="F98" s="44"/>
      <c r="G98" s="44"/>
      <c r="H98" s="45"/>
      <c r="I98" s="45"/>
      <c r="J98" s="45"/>
      <c r="K98" s="46"/>
    </row>
    <row r="99" spans="2:11" ht="15.75">
      <c r="B99" s="40"/>
      <c r="C99" s="47" t="s">
        <v>228</v>
      </c>
      <c r="D99" s="47"/>
      <c r="E99" s="47"/>
      <c r="F99" s="47"/>
      <c r="G99" s="47"/>
      <c r="H99" s="41"/>
      <c r="I99" s="41"/>
      <c r="J99" s="41"/>
      <c r="K99" s="54"/>
    </row>
    <row r="100" spans="2:11" ht="15.75">
      <c r="B100" s="40"/>
      <c r="C100" s="41" t="s">
        <v>239</v>
      </c>
      <c r="D100" s="41"/>
      <c r="E100" s="41"/>
      <c r="F100" s="41"/>
      <c r="G100" s="41"/>
      <c r="H100" s="211"/>
      <c r="I100" s="211"/>
      <c r="J100" s="211"/>
      <c r="K100" s="46"/>
    </row>
    <row r="101" spans="2:11" ht="15.75">
      <c r="B101" s="40"/>
      <c r="C101" s="44" t="s">
        <v>232</v>
      </c>
      <c r="D101" s="44"/>
      <c r="E101" s="44"/>
      <c r="F101" s="44"/>
      <c r="G101" s="44"/>
      <c r="H101" s="212"/>
      <c r="I101" s="212"/>
      <c r="J101" s="212"/>
      <c r="K101" s="56"/>
    </row>
    <row r="102" spans="2:11" ht="15.75">
      <c r="B102" s="40"/>
      <c r="C102" s="41"/>
      <c r="D102" s="41"/>
      <c r="E102" s="41"/>
      <c r="F102" s="41"/>
      <c r="G102" s="41"/>
      <c r="H102" s="41"/>
      <c r="I102" s="41"/>
      <c r="J102" s="41"/>
      <c r="K102" s="54"/>
    </row>
    <row r="103" spans="2:11" ht="15.75">
      <c r="B103" s="40"/>
      <c r="C103" s="47" t="s">
        <v>233</v>
      </c>
      <c r="D103" s="47"/>
      <c r="E103" s="47"/>
      <c r="F103" s="47"/>
      <c r="G103" s="47"/>
      <c r="H103" s="41"/>
      <c r="I103" s="41"/>
      <c r="J103" s="41"/>
      <c r="K103" s="46"/>
    </row>
    <row r="104" spans="2:11" ht="15.75">
      <c r="B104" s="40"/>
      <c r="C104" s="41" t="s">
        <v>240</v>
      </c>
      <c r="D104" s="41"/>
      <c r="E104" s="41"/>
      <c r="F104" s="41"/>
      <c r="G104" s="41"/>
      <c r="H104" s="212"/>
      <c r="I104" s="212"/>
      <c r="J104" s="212"/>
      <c r="K104" s="46">
        <v>0</v>
      </c>
    </row>
    <row r="105" spans="2:11" ht="15.75">
      <c r="B105" s="40"/>
      <c r="C105" s="41"/>
      <c r="D105" s="41"/>
      <c r="E105" s="41"/>
      <c r="F105" s="41"/>
      <c r="G105" s="41"/>
      <c r="H105" s="57"/>
      <c r="I105" s="57"/>
      <c r="J105" s="57"/>
      <c r="K105" s="50"/>
    </row>
    <row r="106" spans="2:11" ht="16.5" thickBot="1">
      <c r="B106" s="40"/>
      <c r="C106" s="44" t="s">
        <v>236</v>
      </c>
      <c r="D106" s="44"/>
      <c r="E106" s="44"/>
      <c r="F106" s="44"/>
      <c r="G106" s="44"/>
      <c r="H106" s="41"/>
      <c r="I106" s="41"/>
      <c r="J106" s="41"/>
      <c r="K106" s="59">
        <f>SUM(K97-K104)</f>
        <v>41344196.47</v>
      </c>
    </row>
    <row r="107" spans="2:11" ht="17.25" thickBot="1" thickTop="1">
      <c r="B107" s="60"/>
      <c r="C107" s="61"/>
      <c r="D107" s="61"/>
      <c r="E107" s="61"/>
      <c r="F107" s="61"/>
      <c r="G107" s="61"/>
      <c r="H107" s="62"/>
      <c r="I107" s="62"/>
      <c r="J107" s="62"/>
      <c r="K107" s="63"/>
    </row>
    <row r="108" spans="2:11" ht="16.5" thickTop="1">
      <c r="B108" s="40"/>
      <c r="C108" s="44"/>
      <c r="D108" s="44"/>
      <c r="E108" s="44"/>
      <c r="F108" s="44"/>
      <c r="G108" s="44"/>
      <c r="H108" s="41"/>
      <c r="I108" s="41"/>
      <c r="J108" s="41"/>
      <c r="K108" s="65"/>
    </row>
    <row r="109" spans="2:11" ht="15.75">
      <c r="B109" s="66"/>
      <c r="C109" s="213" t="s">
        <v>404</v>
      </c>
      <c r="D109" s="213"/>
      <c r="E109" s="68"/>
      <c r="F109" s="69" t="s">
        <v>242</v>
      </c>
      <c r="G109" s="69" t="s">
        <v>242</v>
      </c>
      <c r="H109" s="70"/>
      <c r="I109" s="71"/>
      <c r="J109" s="67" t="s">
        <v>243</v>
      </c>
      <c r="K109" s="160" t="s">
        <v>725</v>
      </c>
    </row>
    <row r="110" spans="2:11" ht="15.75">
      <c r="B110" s="40"/>
      <c r="C110" s="41" t="s">
        <v>244</v>
      </c>
      <c r="D110" s="41"/>
      <c r="E110" s="45"/>
      <c r="F110" s="214" t="s">
        <v>245</v>
      </c>
      <c r="G110" s="214"/>
      <c r="H110" s="214"/>
      <c r="I110" s="41"/>
      <c r="J110" s="211" t="s">
        <v>246</v>
      </c>
      <c r="K110" s="238"/>
    </row>
    <row r="111" spans="2:11" ht="15.75">
      <c r="B111" s="40"/>
      <c r="C111" s="41"/>
      <c r="D111" s="41"/>
      <c r="E111" s="45"/>
      <c r="F111" s="45"/>
      <c r="G111" s="45"/>
      <c r="H111" s="45"/>
      <c r="I111" s="41"/>
      <c r="J111" s="45"/>
      <c r="K111" s="73"/>
    </row>
    <row r="112" spans="2:11" ht="15.75">
      <c r="B112" s="66"/>
      <c r="C112" s="213" t="s">
        <v>405</v>
      </c>
      <c r="D112" s="213"/>
      <c r="E112" s="68"/>
      <c r="F112" s="69" t="s">
        <v>248</v>
      </c>
      <c r="G112" s="69" t="s">
        <v>248</v>
      </c>
      <c r="H112" s="70"/>
      <c r="I112" s="71"/>
      <c r="J112" s="67" t="s">
        <v>249</v>
      </c>
      <c r="K112" s="177" t="s">
        <v>728</v>
      </c>
    </row>
    <row r="113" spans="2:11" ht="16.5" thickBot="1">
      <c r="B113" s="90"/>
      <c r="C113" s="75" t="s">
        <v>250</v>
      </c>
      <c r="D113" s="75"/>
      <c r="E113" s="76"/>
      <c r="F113" s="235" t="s">
        <v>251</v>
      </c>
      <c r="G113" s="235"/>
      <c r="H113" s="235"/>
      <c r="I113" s="75"/>
      <c r="J113" s="236" t="s">
        <v>252</v>
      </c>
      <c r="K113" s="237"/>
    </row>
  </sheetData>
  <protectedRanges>
    <protectedRange sqref="F109 C109 J109" name="Rango1_2_1_2_1_1"/>
    <protectedRange sqref="F112 J112" name="Rango1_2_1_1_1_2_1"/>
    <protectedRange sqref="J76:J78" name="Rango1_1_1_1_1"/>
    <protectedRange sqref="C112" name="Rango1_2_1_1_1_1_1_1"/>
    <protectedRange sqref="G112" name="Rango1_2_1_1_2_1"/>
    <protectedRange sqref="K109" name="Rango1_2_1_3"/>
    <protectedRange sqref="K112" name="Rango1_2_1_1_1_1_1_2"/>
  </protectedRanges>
  <mergeCells count="24">
    <mergeCell ref="B2:I2"/>
    <mergeCell ref="B4:I4"/>
    <mergeCell ref="F60:I60"/>
    <mergeCell ref="F62:I62"/>
    <mergeCell ref="F63:I63"/>
    <mergeCell ref="B71:K71"/>
    <mergeCell ref="B72:K72"/>
    <mergeCell ref="B73:K73"/>
    <mergeCell ref="H80:J80"/>
    <mergeCell ref="H83:J83"/>
    <mergeCell ref="C85:F85"/>
    <mergeCell ref="H85:J85"/>
    <mergeCell ref="H91:J91"/>
    <mergeCell ref="H94:J94"/>
    <mergeCell ref="H97:J97"/>
    <mergeCell ref="C112:D112"/>
    <mergeCell ref="F113:H113"/>
    <mergeCell ref="J113:K113"/>
    <mergeCell ref="H100:J100"/>
    <mergeCell ref="H101:J101"/>
    <mergeCell ref="H104:J104"/>
    <mergeCell ref="C109:D109"/>
    <mergeCell ref="F110:H110"/>
    <mergeCell ref="J110:K1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5C44-FAEE-4E62-A759-8F12CBC6E5D7}">
  <dimension ref="B2:K70"/>
  <sheetViews>
    <sheetView workbookViewId="0" topLeftCell="A1">
      <selection activeCell="I19" sqref="I1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33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48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49" t="s">
        <v>884</v>
      </c>
      <c r="C4" s="221"/>
      <c r="D4" s="221"/>
      <c r="E4" s="221"/>
      <c r="F4" s="221"/>
      <c r="G4" s="221"/>
      <c r="H4" s="221"/>
      <c r="I4" s="221"/>
    </row>
    <row r="7" spans="2:9" ht="15">
      <c r="B7" s="126" t="s">
        <v>2</v>
      </c>
      <c r="C7" s="126" t="s">
        <v>3</v>
      </c>
      <c r="D7" s="126" t="s">
        <v>4</v>
      </c>
      <c r="E7" s="126" t="s">
        <v>5</v>
      </c>
      <c r="G7" s="126" t="s">
        <v>6</v>
      </c>
      <c r="H7" s="126" t="s">
        <v>7</v>
      </c>
      <c r="I7" s="126" t="s">
        <v>8</v>
      </c>
    </row>
    <row r="8" spans="2:9" ht="15">
      <c r="B8" s="127">
        <v>45322</v>
      </c>
      <c r="C8" s="128">
        <v>0</v>
      </c>
      <c r="D8" s="128" t="s">
        <v>9</v>
      </c>
      <c r="E8" s="128"/>
      <c r="G8" s="129">
        <v>153521.65</v>
      </c>
      <c r="H8" s="129">
        <v>0</v>
      </c>
      <c r="I8" s="129">
        <v>153521.65</v>
      </c>
    </row>
    <row r="10" spans="6:9" ht="15">
      <c r="F10" s="250" t="s">
        <v>885</v>
      </c>
      <c r="G10" s="221"/>
      <c r="H10" s="221"/>
      <c r="I10" s="221"/>
    </row>
    <row r="12" spans="6:9" ht="15">
      <c r="F12" s="250" t="s">
        <v>886</v>
      </c>
      <c r="G12" s="221"/>
      <c r="H12" s="221"/>
      <c r="I12" s="221"/>
    </row>
    <row r="13" spans="6:9" ht="15">
      <c r="F13" s="250" t="s">
        <v>887</v>
      </c>
      <c r="G13" s="221"/>
      <c r="H13" s="221"/>
      <c r="I13" s="221"/>
    </row>
    <row r="15" ht="15.75" thickBot="1"/>
    <row r="16" spans="2:11" ht="15.75">
      <c r="B16" s="6"/>
      <c r="C16" s="8"/>
      <c r="D16" s="8"/>
      <c r="E16" s="8"/>
      <c r="F16" s="8"/>
      <c r="G16" s="8"/>
      <c r="H16" s="8"/>
      <c r="I16" s="8"/>
      <c r="J16" s="8"/>
      <c r="K16" s="9"/>
    </row>
    <row r="17" spans="2:11" ht="15.75">
      <c r="B17" s="77"/>
      <c r="C17" s="11"/>
      <c r="D17" s="11"/>
      <c r="E17" s="11"/>
      <c r="F17" s="11"/>
      <c r="G17" s="11"/>
      <c r="H17" s="11"/>
      <c r="I17" s="11"/>
      <c r="J17" s="11"/>
      <c r="K17" s="12"/>
    </row>
    <row r="18" spans="2:11" ht="15.75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5.75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230" t="s">
        <v>891</v>
      </c>
      <c r="C22" s="217"/>
      <c r="D22" s="217"/>
      <c r="E22" s="217"/>
      <c r="F22" s="217"/>
      <c r="G22" s="217"/>
      <c r="H22" s="217"/>
      <c r="I22" s="217"/>
      <c r="J22" s="217"/>
      <c r="K22" s="231"/>
    </row>
    <row r="23" spans="2:11" ht="15">
      <c r="B23" s="232" t="s">
        <v>892</v>
      </c>
      <c r="C23" s="225"/>
      <c r="D23" s="225"/>
      <c r="E23" s="225"/>
      <c r="F23" s="225"/>
      <c r="G23" s="225"/>
      <c r="H23" s="225"/>
      <c r="I23" s="225"/>
      <c r="J23" s="225"/>
      <c r="K23" s="233"/>
    </row>
    <row r="24" spans="2:11" ht="15.75">
      <c r="B24" s="16"/>
      <c r="C24" s="17"/>
      <c r="D24" s="17"/>
      <c r="E24" s="17"/>
      <c r="F24" s="17"/>
      <c r="G24" s="182" t="s">
        <v>893</v>
      </c>
      <c r="I24" s="17"/>
      <c r="J24" s="17"/>
      <c r="K24" s="18"/>
    </row>
    <row r="25" spans="2:11" ht="15.75">
      <c r="B25" s="16"/>
      <c r="C25" s="17"/>
      <c r="D25" s="17"/>
      <c r="E25" s="17"/>
      <c r="F25" s="17"/>
      <c r="G25" s="17"/>
      <c r="H25" s="17"/>
      <c r="I25" s="17"/>
      <c r="J25" s="17"/>
      <c r="K25" s="18"/>
    </row>
    <row r="26" spans="2:11" ht="15.75">
      <c r="B26" s="10"/>
      <c r="C26" s="19" t="s">
        <v>218</v>
      </c>
      <c r="D26" s="19"/>
      <c r="E26" s="184"/>
      <c r="F26" s="184"/>
      <c r="G26" s="184"/>
      <c r="H26" s="184"/>
      <c r="I26" s="19"/>
      <c r="J26" s="19"/>
      <c r="K26" s="20"/>
    </row>
    <row r="27" spans="2:11" ht="15.75">
      <c r="B27" s="10"/>
      <c r="C27" s="247" t="s">
        <v>894</v>
      </c>
      <c r="D27" s="247"/>
      <c r="E27" s="247"/>
      <c r="F27" s="247"/>
      <c r="G27" s="247"/>
      <c r="H27" s="247"/>
      <c r="I27" s="21" t="s">
        <v>220</v>
      </c>
      <c r="J27" s="21"/>
      <c r="K27" s="185" t="s">
        <v>895</v>
      </c>
    </row>
    <row r="28" spans="2:11" ht="15.75">
      <c r="B28" s="10"/>
      <c r="C28" s="24" t="s">
        <v>222</v>
      </c>
      <c r="D28" s="186" t="s">
        <v>896</v>
      </c>
      <c r="E28" s="26"/>
      <c r="F28" s="78"/>
      <c r="G28" s="32"/>
      <c r="H28" s="79"/>
      <c r="I28" s="24"/>
      <c r="J28" s="27"/>
      <c r="K28" s="187" t="s">
        <v>897</v>
      </c>
    </row>
    <row r="29" spans="2:11" ht="15.75">
      <c r="B29" s="10"/>
      <c r="C29" s="24" t="s">
        <v>224</v>
      </c>
      <c r="D29" s="30"/>
      <c r="E29" s="31"/>
      <c r="F29" s="27"/>
      <c r="G29" s="32"/>
      <c r="I29" s="188" t="s">
        <v>423</v>
      </c>
      <c r="J29" s="27"/>
      <c r="K29" s="187" t="s">
        <v>898</v>
      </c>
    </row>
    <row r="30" spans="2:11" ht="16.5" thickBot="1">
      <c r="B30" s="10"/>
      <c r="C30" s="24"/>
      <c r="D30" s="30"/>
      <c r="E30" s="31"/>
      <c r="F30" s="27"/>
      <c r="G30" s="28"/>
      <c r="H30" s="24"/>
      <c r="I30" s="24"/>
      <c r="J30" s="27"/>
      <c r="K30" s="29" t="s">
        <v>899</v>
      </c>
    </row>
    <row r="31" spans="2:11" ht="16.5" thickTop="1">
      <c r="B31" s="81"/>
      <c r="C31" s="82"/>
      <c r="D31" s="82"/>
      <c r="E31" s="82"/>
      <c r="F31" s="82"/>
      <c r="G31" s="82"/>
      <c r="H31" s="82"/>
      <c r="I31" s="82"/>
      <c r="J31" s="82"/>
      <c r="K31" s="83"/>
    </row>
    <row r="32" spans="2:11" ht="15.75">
      <c r="B32" s="40"/>
      <c r="C32" s="41"/>
      <c r="D32" s="41"/>
      <c r="E32" s="41"/>
      <c r="F32" s="41"/>
      <c r="G32" s="41"/>
      <c r="H32" s="41"/>
      <c r="I32" s="41"/>
      <c r="J32" s="41"/>
      <c r="K32" s="43" t="s">
        <v>226</v>
      </c>
    </row>
    <row r="33" spans="2:11" ht="15.75">
      <c r="B33" s="40"/>
      <c r="C33" s="44" t="s">
        <v>227</v>
      </c>
      <c r="D33" s="44"/>
      <c r="E33" s="44"/>
      <c r="F33" s="44"/>
      <c r="G33" s="44"/>
      <c r="H33" s="211"/>
      <c r="I33" s="211"/>
      <c r="J33" s="211"/>
      <c r="K33" s="189">
        <v>153521.65</v>
      </c>
    </row>
    <row r="34" spans="2:11" ht="15.75">
      <c r="B34" s="40"/>
      <c r="C34" s="41"/>
      <c r="D34" s="41"/>
      <c r="E34" s="41"/>
      <c r="F34" s="41"/>
      <c r="G34" s="41"/>
      <c r="H34" s="41"/>
      <c r="I34" s="41"/>
      <c r="J34" s="41"/>
      <c r="K34" s="189"/>
    </row>
    <row r="35" spans="2:11" ht="15.75">
      <c r="B35" s="40"/>
      <c r="C35" s="47" t="s">
        <v>228</v>
      </c>
      <c r="D35" s="47"/>
      <c r="E35" s="47"/>
      <c r="F35" s="47"/>
      <c r="G35" s="47"/>
      <c r="H35" s="41"/>
      <c r="I35" s="41"/>
      <c r="J35" s="41"/>
      <c r="K35" s="189"/>
    </row>
    <row r="36" spans="2:11" ht="15.75">
      <c r="B36" s="40"/>
      <c r="C36" s="41" t="s">
        <v>900</v>
      </c>
      <c r="D36" s="41"/>
      <c r="E36" s="41"/>
      <c r="F36" s="41"/>
      <c r="G36" s="41"/>
      <c r="H36" s="214"/>
      <c r="I36" s="214"/>
      <c r="J36" s="214"/>
      <c r="K36" s="189"/>
    </row>
    <row r="37" spans="2:11" ht="15.75">
      <c r="B37" s="40"/>
      <c r="C37" s="41" t="s">
        <v>338</v>
      </c>
      <c r="D37" s="41"/>
      <c r="E37" s="41"/>
      <c r="F37" s="41"/>
      <c r="G37" s="41"/>
      <c r="H37" s="211"/>
      <c r="I37" s="211"/>
      <c r="J37" s="211"/>
      <c r="K37" s="189"/>
    </row>
    <row r="38" spans="2:11" ht="15.75">
      <c r="B38" s="40"/>
      <c r="C38" s="41"/>
      <c r="D38" s="41"/>
      <c r="E38" s="41"/>
      <c r="F38" s="41"/>
      <c r="G38" s="41"/>
      <c r="H38" s="45"/>
      <c r="I38" s="45"/>
      <c r="J38" s="45"/>
      <c r="K38" s="189"/>
    </row>
    <row r="39" spans="2:11" ht="15.75">
      <c r="B39" s="40"/>
      <c r="C39" s="44" t="s">
        <v>232</v>
      </c>
      <c r="D39" s="44"/>
      <c r="E39" s="44"/>
      <c r="F39" s="44"/>
      <c r="G39" s="44"/>
      <c r="H39" s="41"/>
      <c r="I39" s="41"/>
      <c r="J39" s="41"/>
      <c r="K39" s="190">
        <f>+K33+K36</f>
        <v>153521.65</v>
      </c>
    </row>
    <row r="40" spans="2:11" ht="15.75">
      <c r="B40" s="40"/>
      <c r="C40" s="41"/>
      <c r="D40" s="41"/>
      <c r="E40" s="41"/>
      <c r="F40" s="41"/>
      <c r="G40" s="41"/>
      <c r="H40" s="41"/>
      <c r="I40" s="41"/>
      <c r="J40" s="41"/>
      <c r="K40" s="189"/>
    </row>
    <row r="41" spans="2:11" ht="15.75">
      <c r="B41" s="40"/>
      <c r="C41" s="47" t="s">
        <v>233</v>
      </c>
      <c r="D41" s="47"/>
      <c r="E41" s="47"/>
      <c r="F41" s="47"/>
      <c r="G41" s="47"/>
      <c r="H41" s="41"/>
      <c r="I41" s="41"/>
      <c r="J41" s="41"/>
      <c r="K41" s="189"/>
    </row>
    <row r="42" spans="2:11" ht="15.75">
      <c r="B42" s="40"/>
      <c r="C42" s="41" t="s">
        <v>378</v>
      </c>
      <c r="D42" s="41"/>
      <c r="E42" s="41"/>
      <c r="F42" s="41"/>
      <c r="G42" s="41"/>
      <c r="H42" s="211"/>
      <c r="I42" s="211"/>
      <c r="J42" s="211"/>
      <c r="K42" s="189"/>
    </row>
    <row r="43" spans="2:11" ht="15.75">
      <c r="B43" s="40"/>
      <c r="C43" s="41" t="s">
        <v>339</v>
      </c>
      <c r="D43" s="41"/>
      <c r="E43" s="41"/>
      <c r="F43" s="41"/>
      <c r="G43" s="41"/>
      <c r="H43" s="45"/>
      <c r="I43" s="45"/>
      <c r="J43" s="45"/>
      <c r="K43" s="189"/>
    </row>
    <row r="44" spans="2:11" ht="15.75">
      <c r="B44" s="40"/>
      <c r="C44" s="41" t="s">
        <v>235</v>
      </c>
      <c r="D44" s="41"/>
      <c r="E44" s="41"/>
      <c r="F44" s="41"/>
      <c r="G44" s="41"/>
      <c r="H44" s="211"/>
      <c r="I44" s="211"/>
      <c r="J44" s="211"/>
      <c r="K44" s="189"/>
    </row>
    <row r="45" spans="2:11" ht="15.75">
      <c r="B45" s="40"/>
      <c r="C45" s="41" t="s">
        <v>358</v>
      </c>
      <c r="D45" s="41"/>
      <c r="E45" s="41"/>
      <c r="F45" s="41"/>
      <c r="G45" s="41"/>
      <c r="H45" s="45"/>
      <c r="I45" s="45"/>
      <c r="J45" s="45"/>
      <c r="K45" s="189"/>
    </row>
    <row r="46" spans="2:11" ht="15.75">
      <c r="B46" s="40"/>
      <c r="C46" s="41"/>
      <c r="D46" s="41"/>
      <c r="E46" s="41"/>
      <c r="F46" s="41"/>
      <c r="G46" s="41"/>
      <c r="H46" s="45"/>
      <c r="I46" s="45"/>
      <c r="J46" s="45"/>
      <c r="K46" s="189"/>
    </row>
    <row r="47" spans="2:11" ht="16.5" thickBot="1">
      <c r="B47" s="40"/>
      <c r="C47" s="44" t="s">
        <v>236</v>
      </c>
      <c r="D47" s="44"/>
      <c r="E47" s="44"/>
      <c r="F47" s="44"/>
      <c r="G47" s="44"/>
      <c r="H47" s="211"/>
      <c r="I47" s="211"/>
      <c r="J47" s="211"/>
      <c r="K47" s="191">
        <f>+K39-K42-K43</f>
        <v>153521.65</v>
      </c>
    </row>
    <row r="48" spans="2:11" ht="16.5" thickTop="1">
      <c r="B48" s="40"/>
      <c r="C48" s="85"/>
      <c r="D48" s="85"/>
      <c r="E48" s="85"/>
      <c r="F48" s="85"/>
      <c r="G48" s="85"/>
      <c r="H48" s="85"/>
      <c r="I48" s="85"/>
      <c r="J48" s="85"/>
      <c r="K48" s="192"/>
    </row>
    <row r="49" spans="2:11" ht="15.75">
      <c r="B49" s="40"/>
      <c r="C49" s="41"/>
      <c r="D49" s="41"/>
      <c r="E49" s="41"/>
      <c r="F49" s="41"/>
      <c r="G49" s="41"/>
      <c r="H49" s="41"/>
      <c r="I49" s="41"/>
      <c r="J49" s="41"/>
      <c r="K49" s="193"/>
    </row>
    <row r="50" spans="2:11" ht="15.75">
      <c r="B50" s="40"/>
      <c r="C50" s="41"/>
      <c r="D50" s="41"/>
      <c r="E50" s="41"/>
      <c r="F50" s="41"/>
      <c r="G50" s="41"/>
      <c r="H50" s="41"/>
      <c r="I50" s="41"/>
      <c r="J50" s="41"/>
      <c r="K50" s="194" t="s">
        <v>237</v>
      </c>
    </row>
    <row r="51" spans="2:11" ht="15.75">
      <c r="B51" s="40"/>
      <c r="C51" s="44" t="s">
        <v>238</v>
      </c>
      <c r="D51" s="44"/>
      <c r="E51" s="44"/>
      <c r="F51" s="44"/>
      <c r="G51" s="44"/>
      <c r="H51" s="211"/>
      <c r="I51" s="211"/>
      <c r="J51" s="211"/>
      <c r="K51" s="189">
        <v>153521.65</v>
      </c>
    </row>
    <row r="52" spans="2:11" ht="15.75">
      <c r="B52" s="40"/>
      <c r="C52" s="44"/>
      <c r="D52" s="44"/>
      <c r="E52" s="44"/>
      <c r="F52" s="44"/>
      <c r="G52" s="44"/>
      <c r="H52" s="45"/>
      <c r="I52" s="45"/>
      <c r="J52" s="45"/>
      <c r="K52" s="189"/>
    </row>
    <row r="53" spans="2:11" ht="15.75">
      <c r="B53" s="40"/>
      <c r="C53" s="47" t="s">
        <v>228</v>
      </c>
      <c r="D53" s="47"/>
      <c r="E53" s="47"/>
      <c r="F53" s="47"/>
      <c r="G53" s="47"/>
      <c r="H53" s="41"/>
      <c r="I53" s="41"/>
      <c r="J53" s="41"/>
      <c r="K53" s="195"/>
    </row>
    <row r="54" spans="2:11" ht="15.75">
      <c r="B54" s="40"/>
      <c r="C54" s="41" t="s">
        <v>239</v>
      </c>
      <c r="D54" s="41"/>
      <c r="E54" s="41"/>
      <c r="F54" s="41"/>
      <c r="G54" s="41"/>
      <c r="H54" s="211"/>
      <c r="I54" s="211"/>
      <c r="J54" s="211"/>
      <c r="K54" s="189">
        <v>0</v>
      </c>
    </row>
    <row r="55" spans="2:11" ht="15.75">
      <c r="B55" s="40"/>
      <c r="C55" s="44" t="s">
        <v>232</v>
      </c>
      <c r="D55" s="44"/>
      <c r="E55" s="44"/>
      <c r="F55" s="44"/>
      <c r="G55" s="44"/>
      <c r="H55" s="212"/>
      <c r="I55" s="212"/>
      <c r="J55" s="212"/>
      <c r="K55" s="196">
        <f>SUM(K51:K54)</f>
        <v>153521.65</v>
      </c>
    </row>
    <row r="56" spans="2:11" ht="15.75">
      <c r="B56" s="40"/>
      <c r="C56" s="41"/>
      <c r="D56" s="41"/>
      <c r="E56" s="41"/>
      <c r="F56" s="41"/>
      <c r="G56" s="41"/>
      <c r="H56" s="41"/>
      <c r="I56" s="41"/>
      <c r="J56" s="41"/>
      <c r="K56" s="195"/>
    </row>
    <row r="57" spans="2:11" ht="15.75">
      <c r="B57" s="40"/>
      <c r="C57" s="47" t="s">
        <v>233</v>
      </c>
      <c r="D57" s="47"/>
      <c r="E57" s="47"/>
      <c r="F57" s="47"/>
      <c r="G57" s="47"/>
      <c r="H57" s="41"/>
      <c r="I57" s="41"/>
      <c r="J57" s="41"/>
      <c r="K57" s="189"/>
    </row>
    <row r="58" spans="2:11" ht="15.75">
      <c r="B58" s="40"/>
      <c r="C58" s="41" t="s">
        <v>340</v>
      </c>
      <c r="D58" s="41"/>
      <c r="E58" s="41"/>
      <c r="F58" s="41"/>
      <c r="G58" s="41"/>
      <c r="H58" s="212"/>
      <c r="I58" s="212"/>
      <c r="J58" s="212"/>
      <c r="K58" s="189">
        <v>0</v>
      </c>
    </row>
    <row r="59" spans="2:11" ht="15.75">
      <c r="B59" s="40"/>
      <c r="C59" s="41"/>
      <c r="D59" s="41"/>
      <c r="E59" s="41"/>
      <c r="F59" s="41"/>
      <c r="G59" s="41"/>
      <c r="H59" s="57"/>
      <c r="I59" s="57"/>
      <c r="J59" s="57"/>
      <c r="K59" s="189"/>
    </row>
    <row r="60" spans="2:11" ht="16.5" thickBot="1">
      <c r="B60" s="40"/>
      <c r="C60" s="44" t="s">
        <v>236</v>
      </c>
      <c r="D60" s="44"/>
      <c r="E60" s="44"/>
      <c r="F60" s="44"/>
      <c r="G60" s="44"/>
      <c r="H60" s="41"/>
      <c r="I60" s="41"/>
      <c r="J60" s="41"/>
      <c r="K60" s="191">
        <f>SUM(K55-K58)</f>
        <v>153521.65</v>
      </c>
    </row>
    <row r="61" spans="2:11" ht="17.25" thickBot="1" thickTop="1">
      <c r="B61" s="60"/>
      <c r="C61" s="61"/>
      <c r="D61" s="61"/>
      <c r="E61" s="61"/>
      <c r="F61" s="61"/>
      <c r="G61" s="61"/>
      <c r="H61" s="62"/>
      <c r="I61" s="62"/>
      <c r="J61" s="62"/>
      <c r="K61" s="63"/>
    </row>
    <row r="62" spans="2:11" ht="16.5" thickTop="1">
      <c r="B62" s="81"/>
      <c r="C62" s="88"/>
      <c r="D62" s="88"/>
      <c r="E62" s="88"/>
      <c r="F62" s="88"/>
      <c r="G62" s="88"/>
      <c r="H62" s="82"/>
      <c r="I62" s="82"/>
      <c r="J62" s="82"/>
      <c r="K62" s="64"/>
    </row>
    <row r="63" spans="2:11" ht="15.75">
      <c r="B63" s="40"/>
      <c r="C63" s="44"/>
      <c r="D63" s="44"/>
      <c r="E63" s="44"/>
      <c r="F63" s="44"/>
      <c r="G63" s="44"/>
      <c r="H63" s="41"/>
      <c r="I63" s="41"/>
      <c r="J63" s="41"/>
      <c r="K63" s="65"/>
    </row>
    <row r="64" spans="2:11" ht="15.75">
      <c r="B64" s="245" t="s">
        <v>901</v>
      </c>
      <c r="C64" s="213"/>
      <c r="D64" s="213"/>
      <c r="E64" s="68"/>
      <c r="F64" s="213" t="s">
        <v>242</v>
      </c>
      <c r="G64" s="213"/>
      <c r="H64" s="213"/>
      <c r="I64" s="71"/>
      <c r="J64" s="68"/>
      <c r="K64" s="72" t="s">
        <v>342</v>
      </c>
    </row>
    <row r="65" spans="2:11" ht="15.75">
      <c r="B65" s="241" t="s">
        <v>244</v>
      </c>
      <c r="C65" s="219"/>
      <c r="D65" s="219"/>
      <c r="E65" s="45"/>
      <c r="F65" s="219" t="s">
        <v>343</v>
      </c>
      <c r="G65" s="219"/>
      <c r="H65" s="219"/>
      <c r="I65" s="41"/>
      <c r="K65" s="73" t="s">
        <v>246</v>
      </c>
    </row>
    <row r="66" spans="2:11" ht="15.75">
      <c r="B66" s="40"/>
      <c r="C66" s="41"/>
      <c r="D66" s="41"/>
      <c r="E66" s="45"/>
      <c r="F66" s="45"/>
      <c r="G66" s="45"/>
      <c r="H66" s="45"/>
      <c r="I66" s="41"/>
      <c r="J66" s="45"/>
      <c r="K66" s="73"/>
    </row>
    <row r="67" spans="2:11" ht="15.75">
      <c r="B67" s="97"/>
      <c r="C67" s="67" t="s">
        <v>902</v>
      </c>
      <c r="D67" s="69"/>
      <c r="E67" s="68"/>
      <c r="F67" s="213" t="s">
        <v>248</v>
      </c>
      <c r="G67" s="213"/>
      <c r="H67" s="213"/>
      <c r="I67" s="71"/>
      <c r="J67" s="68"/>
      <c r="K67" s="72" t="s">
        <v>344</v>
      </c>
    </row>
    <row r="68" spans="2:11" ht="15.75">
      <c r="B68" s="241" t="s">
        <v>250</v>
      </c>
      <c r="C68" s="219"/>
      <c r="D68" s="219"/>
      <c r="E68" s="45"/>
      <c r="F68" s="219" t="s">
        <v>252</v>
      </c>
      <c r="G68" s="219"/>
      <c r="H68" s="219"/>
      <c r="I68" s="41"/>
      <c r="K68" s="73" t="s">
        <v>252</v>
      </c>
    </row>
    <row r="69" spans="2:11" ht="15.75">
      <c r="B69" s="40"/>
      <c r="C69" s="44"/>
      <c r="D69" s="44"/>
      <c r="E69" s="44"/>
      <c r="F69" s="44"/>
      <c r="G69" s="44"/>
      <c r="H69" s="41"/>
      <c r="I69" s="41"/>
      <c r="J69" s="41"/>
      <c r="K69" s="89"/>
    </row>
    <row r="70" spans="2:11" ht="16.5" thickBot="1">
      <c r="B70" s="90"/>
      <c r="C70" s="75"/>
      <c r="D70" s="75"/>
      <c r="E70" s="75"/>
      <c r="F70" s="75"/>
      <c r="G70" s="75"/>
      <c r="H70" s="91"/>
      <c r="I70" s="92"/>
      <c r="J70" s="91"/>
      <c r="K70" s="93"/>
    </row>
  </sheetData>
  <protectedRanges>
    <protectedRange sqref="F64 J64" name="Rango1_2_1_2"/>
    <protectedRange sqref="J67 C67" name="Rango1_2_1_1_1"/>
    <protectedRange sqref="J28:J30" name="Rango1_1_1"/>
    <protectedRange sqref="G64" name="Rango1_2_1_3_1"/>
    <protectedRange sqref="F67" name="Rango1_2_1_1_2_1"/>
    <protectedRange sqref="K64" name="Rango1_2_1_4_1"/>
    <protectedRange sqref="K67" name="Rango1_2_1_1_1_1_1_1"/>
    <protectedRange sqref="B64" name="Rango1_2_1_2_1_2_1"/>
  </protectedRanges>
  <mergeCells count="25">
    <mergeCell ref="H42:J42"/>
    <mergeCell ref="B2:I2"/>
    <mergeCell ref="B4:I4"/>
    <mergeCell ref="F10:I10"/>
    <mergeCell ref="F12:I12"/>
    <mergeCell ref="F13:I13"/>
    <mergeCell ref="B22:K22"/>
    <mergeCell ref="B23:K23"/>
    <mergeCell ref="C27:H27"/>
    <mergeCell ref="H33:J33"/>
    <mergeCell ref="H36:J36"/>
    <mergeCell ref="H37:J37"/>
    <mergeCell ref="B68:D68"/>
    <mergeCell ref="F68:H68"/>
    <mergeCell ref="H44:J44"/>
    <mergeCell ref="H47:J47"/>
    <mergeCell ref="H51:J51"/>
    <mergeCell ref="H54:J54"/>
    <mergeCell ref="H55:J55"/>
    <mergeCell ref="H58:J58"/>
    <mergeCell ref="B64:D64"/>
    <mergeCell ref="F64:H64"/>
    <mergeCell ref="B65:D65"/>
    <mergeCell ref="F65:H65"/>
    <mergeCell ref="F67:H6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D604E-DC18-4C1E-8574-FF75288F4488}">
  <dimension ref="B2:K72"/>
  <sheetViews>
    <sheetView workbookViewId="0" topLeftCell="A1">
      <selection activeCell="H36" sqref="H3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220" t="s">
        <v>0</v>
      </c>
      <c r="C2" s="221"/>
      <c r="D2" s="221"/>
      <c r="E2" s="221"/>
      <c r="F2" s="221"/>
      <c r="G2" s="221"/>
      <c r="H2" s="221"/>
      <c r="I2" s="221"/>
    </row>
    <row r="3" ht="15" hidden="1"/>
    <row r="4" spans="2:9" ht="15">
      <c r="B4" s="222" t="s">
        <v>381</v>
      </c>
      <c r="C4" s="221"/>
      <c r="D4" s="221"/>
      <c r="E4" s="221"/>
      <c r="F4" s="221"/>
      <c r="G4" s="221"/>
      <c r="H4" s="221"/>
      <c r="I4" s="221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45322</v>
      </c>
      <c r="C8" s="4">
        <v>0</v>
      </c>
      <c r="D8" s="4" t="s">
        <v>9</v>
      </c>
      <c r="E8" s="4"/>
      <c r="G8" s="5">
        <v>1305081.05</v>
      </c>
      <c r="H8" s="5">
        <v>1305081.05</v>
      </c>
      <c r="I8" s="5">
        <v>0</v>
      </c>
    </row>
    <row r="9" spans="2:9" ht="15">
      <c r="B9" s="101"/>
      <c r="C9" s="1"/>
      <c r="D9" s="1"/>
      <c r="E9" s="1"/>
      <c r="G9" s="102"/>
      <c r="H9" s="102"/>
      <c r="I9" s="102"/>
    </row>
    <row r="10" spans="7:8" ht="15">
      <c r="G10" s="94">
        <f>SUM(G9:G9)</f>
        <v>0</v>
      </c>
      <c r="H10" s="94">
        <f>SUM(H9:H9)</f>
        <v>0</v>
      </c>
    </row>
    <row r="11" spans="6:9" ht="15">
      <c r="F11" s="223" t="s">
        <v>382</v>
      </c>
      <c r="G11" s="221"/>
      <c r="H11" s="221"/>
      <c r="I11" s="221"/>
    </row>
    <row r="13" spans="6:9" ht="15">
      <c r="F13" s="223" t="s">
        <v>383</v>
      </c>
      <c r="G13" s="221"/>
      <c r="H13" s="221"/>
      <c r="I13" s="221"/>
    </row>
    <row r="14" spans="6:9" ht="15">
      <c r="F14" s="223" t="s">
        <v>261</v>
      </c>
      <c r="G14" s="221"/>
      <c r="H14" s="221"/>
      <c r="I14" s="221"/>
    </row>
    <row r="17" ht="15.75" thickBot="1"/>
    <row r="18" spans="2:11" ht="15.75">
      <c r="B18" s="6"/>
      <c r="C18" s="8"/>
      <c r="D18" s="8"/>
      <c r="E18" s="8"/>
      <c r="F18" s="8"/>
      <c r="G18" s="8"/>
      <c r="H18" s="8"/>
      <c r="I18" s="8"/>
      <c r="J18" s="8"/>
      <c r="K18" s="9"/>
    </row>
    <row r="19" spans="2:11" ht="15.75">
      <c r="B19" s="77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5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5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.7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ht="15.75">
      <c r="B24" s="230" t="s">
        <v>215</v>
      </c>
      <c r="C24" s="217"/>
      <c r="D24" s="217"/>
      <c r="E24" s="217"/>
      <c r="F24" s="217"/>
      <c r="G24" s="217"/>
      <c r="H24" s="217"/>
      <c r="I24" s="217"/>
      <c r="J24" s="217"/>
      <c r="K24" s="231"/>
    </row>
    <row r="25" spans="2:11" ht="15">
      <c r="B25" s="232" t="s">
        <v>384</v>
      </c>
      <c r="C25" s="225"/>
      <c r="D25" s="225"/>
      <c r="E25" s="225"/>
      <c r="F25" s="225"/>
      <c r="G25" s="225"/>
      <c r="H25" s="225"/>
      <c r="I25" s="225"/>
      <c r="J25" s="225"/>
      <c r="K25" s="233"/>
    </row>
    <row r="26" spans="2:11" ht="15.75">
      <c r="B26" s="16"/>
      <c r="C26" s="17"/>
      <c r="D26" s="17"/>
      <c r="E26" s="17"/>
      <c r="F26" s="243" t="s">
        <v>385</v>
      </c>
      <c r="G26" s="243"/>
      <c r="H26" s="243"/>
      <c r="I26" s="243"/>
      <c r="J26" s="243"/>
      <c r="K26" s="18"/>
    </row>
    <row r="27" spans="2:11" ht="15.75">
      <c r="B27" s="16"/>
      <c r="C27" s="17"/>
      <c r="D27" s="17"/>
      <c r="E27" s="17"/>
      <c r="F27" s="17"/>
      <c r="G27" s="17"/>
      <c r="H27" s="17"/>
      <c r="I27" s="17"/>
      <c r="J27" s="17"/>
      <c r="K27" s="18"/>
    </row>
    <row r="28" spans="2:11" ht="15.75">
      <c r="B28" s="10"/>
      <c r="C28" s="19" t="s">
        <v>218</v>
      </c>
      <c r="D28" s="19"/>
      <c r="E28" s="19"/>
      <c r="F28" s="19"/>
      <c r="G28" s="19"/>
      <c r="H28" s="19"/>
      <c r="I28" s="19"/>
      <c r="J28" s="19"/>
      <c r="K28" s="20"/>
    </row>
    <row r="29" spans="2:11" ht="15.75">
      <c r="B29" s="10"/>
      <c r="C29" s="21" t="s">
        <v>386</v>
      </c>
      <c r="D29" s="21"/>
      <c r="E29" s="22"/>
      <c r="F29" s="22"/>
      <c r="G29" s="22"/>
      <c r="H29" s="22"/>
      <c r="I29" s="21" t="s">
        <v>220</v>
      </c>
      <c r="J29" s="21"/>
      <c r="K29" s="23" t="s">
        <v>387</v>
      </c>
    </row>
    <row r="30" spans="2:11" ht="15.75">
      <c r="B30" s="10"/>
      <c r="C30" s="24" t="s">
        <v>222</v>
      </c>
      <c r="D30" s="25" t="s">
        <v>223</v>
      </c>
      <c r="E30" s="26"/>
      <c r="F30" s="78"/>
      <c r="G30" s="32"/>
      <c r="H30" s="79"/>
      <c r="I30" s="24"/>
      <c r="J30" s="27"/>
      <c r="K30" s="80"/>
    </row>
    <row r="31" spans="2:11" ht="15.75">
      <c r="B31" s="10"/>
      <c r="C31" s="24" t="s">
        <v>224</v>
      </c>
      <c r="D31" s="30"/>
      <c r="E31" s="31"/>
      <c r="F31" s="27"/>
      <c r="G31" s="32"/>
      <c r="H31" s="24" t="s">
        <v>388</v>
      </c>
      <c r="I31" s="24"/>
      <c r="J31" s="27"/>
      <c r="K31" s="29"/>
    </row>
    <row r="32" spans="2:11" ht="16.5" thickBot="1">
      <c r="B32" s="10"/>
      <c r="C32" s="24"/>
      <c r="D32" s="30"/>
      <c r="E32" s="31"/>
      <c r="F32" s="27"/>
      <c r="G32" s="28"/>
      <c r="H32" s="24"/>
      <c r="I32" s="24"/>
      <c r="J32" s="27"/>
      <c r="K32" s="29"/>
    </row>
    <row r="33" spans="2:11" ht="16.5" thickTop="1">
      <c r="B33" s="81"/>
      <c r="C33" s="82"/>
      <c r="D33" s="82"/>
      <c r="E33" s="82"/>
      <c r="F33" s="82"/>
      <c r="G33" s="82"/>
      <c r="H33" s="82"/>
      <c r="I33" s="82"/>
      <c r="J33" s="82"/>
      <c r="K33" s="83"/>
    </row>
    <row r="34" spans="2:11" ht="15.75">
      <c r="B34" s="40"/>
      <c r="C34" s="41"/>
      <c r="D34" s="41"/>
      <c r="E34" s="41"/>
      <c r="F34" s="41"/>
      <c r="G34" s="41"/>
      <c r="H34" s="41"/>
      <c r="I34" s="41"/>
      <c r="J34" s="41"/>
      <c r="K34" s="43" t="s">
        <v>226</v>
      </c>
    </row>
    <row r="35" spans="2:11" ht="15.75">
      <c r="B35" s="40"/>
      <c r="C35" s="44" t="s">
        <v>227</v>
      </c>
      <c r="D35" s="44"/>
      <c r="E35" s="44"/>
      <c r="F35" s="44"/>
      <c r="G35" s="44"/>
      <c r="H35" s="211"/>
      <c r="I35" s="211"/>
      <c r="J35" s="211"/>
      <c r="K35" s="46">
        <v>0</v>
      </c>
    </row>
    <row r="36" spans="2:11" ht="15.75">
      <c r="B36" s="40"/>
      <c r="C36" s="41"/>
      <c r="D36" s="41"/>
      <c r="E36" s="41"/>
      <c r="F36" s="41"/>
      <c r="G36" s="41"/>
      <c r="H36" s="41"/>
      <c r="I36" s="41"/>
      <c r="J36" s="41"/>
      <c r="K36" s="46"/>
    </row>
    <row r="37" spans="2:11" ht="15.75">
      <c r="B37" s="40"/>
      <c r="C37" s="47" t="s">
        <v>228</v>
      </c>
      <c r="D37" s="47"/>
      <c r="E37" s="47"/>
      <c r="F37" s="47"/>
      <c r="G37" s="47"/>
      <c r="H37" s="41"/>
      <c r="I37" s="41"/>
      <c r="J37" s="41"/>
      <c r="K37" s="46"/>
    </row>
    <row r="38" spans="2:11" ht="15.75">
      <c r="B38" s="40"/>
      <c r="C38" s="41" t="s">
        <v>389</v>
      </c>
      <c r="D38" s="41"/>
      <c r="E38" s="41"/>
      <c r="F38" s="41"/>
      <c r="G38" s="41"/>
      <c r="H38" s="214"/>
      <c r="I38" s="214"/>
      <c r="J38" s="214"/>
      <c r="K38" s="46">
        <v>0</v>
      </c>
    </row>
    <row r="39" spans="2:11" ht="15.75">
      <c r="B39" s="40"/>
      <c r="C39" s="41" t="s">
        <v>338</v>
      </c>
      <c r="D39" s="41"/>
      <c r="E39" s="41"/>
      <c r="F39" s="41"/>
      <c r="G39" s="41"/>
      <c r="H39" s="211"/>
      <c r="I39" s="211"/>
      <c r="J39" s="211"/>
      <c r="K39" s="46"/>
    </row>
    <row r="40" spans="2:11" ht="15.75">
      <c r="B40" s="40"/>
      <c r="C40" s="41"/>
      <c r="D40" s="41"/>
      <c r="E40" s="41"/>
      <c r="F40" s="41"/>
      <c r="G40" s="41"/>
      <c r="H40" s="45"/>
      <c r="I40" s="45"/>
      <c r="J40" s="45"/>
      <c r="K40" s="46"/>
    </row>
    <row r="41" spans="2:11" ht="15.75">
      <c r="B41" s="40"/>
      <c r="C41" s="44" t="s">
        <v>232</v>
      </c>
      <c r="D41" s="44"/>
      <c r="E41" s="44"/>
      <c r="F41" s="44"/>
      <c r="G41" s="44"/>
      <c r="H41" s="41"/>
      <c r="I41" s="41"/>
      <c r="J41" s="41"/>
      <c r="K41" s="84">
        <f>+K35+K38</f>
        <v>0</v>
      </c>
    </row>
    <row r="42" spans="2:11" ht="15.75">
      <c r="B42" s="40"/>
      <c r="C42" s="41"/>
      <c r="D42" s="41"/>
      <c r="E42" s="41"/>
      <c r="F42" s="41"/>
      <c r="G42" s="41"/>
      <c r="H42" s="41"/>
      <c r="I42" s="41"/>
      <c r="J42" s="41"/>
      <c r="K42" s="46"/>
    </row>
    <row r="43" spans="2:11" ht="15.75">
      <c r="B43" s="40"/>
      <c r="C43" s="47" t="s">
        <v>233</v>
      </c>
      <c r="D43" s="47"/>
      <c r="E43" s="47"/>
      <c r="F43" s="47"/>
      <c r="G43" s="47"/>
      <c r="H43" s="41"/>
      <c r="I43" s="41"/>
      <c r="J43" s="41"/>
      <c r="K43" s="46"/>
    </row>
    <row r="44" spans="2:11" ht="15.75">
      <c r="B44" s="40"/>
      <c r="C44" s="41" t="s">
        <v>378</v>
      </c>
      <c r="D44" s="41"/>
      <c r="E44" s="41"/>
      <c r="F44" s="41"/>
      <c r="G44" s="41"/>
      <c r="H44" s="211"/>
      <c r="I44" s="211"/>
      <c r="J44" s="211"/>
      <c r="K44" s="46"/>
    </row>
    <row r="45" spans="2:11" ht="15.75">
      <c r="B45" s="40"/>
      <c r="C45" s="41" t="s">
        <v>390</v>
      </c>
      <c r="D45" s="41"/>
      <c r="E45" s="41"/>
      <c r="F45" s="41"/>
      <c r="G45" s="41"/>
      <c r="H45" s="45"/>
      <c r="I45" s="45"/>
      <c r="J45" s="45"/>
      <c r="K45" s="46">
        <v>0</v>
      </c>
    </row>
    <row r="46" spans="2:11" ht="15.75">
      <c r="B46" s="40"/>
      <c r="C46" s="41" t="s">
        <v>235</v>
      </c>
      <c r="D46" s="41"/>
      <c r="E46" s="41"/>
      <c r="F46" s="41"/>
      <c r="G46" s="41"/>
      <c r="H46" s="211"/>
      <c r="I46" s="211"/>
      <c r="J46" s="211"/>
      <c r="K46" s="46"/>
    </row>
    <row r="47" spans="2:11" ht="15.75">
      <c r="B47" s="40"/>
      <c r="C47" s="41" t="s">
        <v>358</v>
      </c>
      <c r="D47" s="41"/>
      <c r="E47" s="41"/>
      <c r="F47" s="41"/>
      <c r="G47" s="41"/>
      <c r="H47" s="45"/>
      <c r="I47" s="45"/>
      <c r="J47" s="45"/>
      <c r="K47" s="46"/>
    </row>
    <row r="48" spans="2:11" ht="15.75">
      <c r="B48" s="40"/>
      <c r="C48" s="41"/>
      <c r="D48" s="41"/>
      <c r="E48" s="41"/>
      <c r="F48" s="41"/>
      <c r="G48" s="41"/>
      <c r="H48" s="45"/>
      <c r="I48" s="45"/>
      <c r="J48" s="45"/>
      <c r="K48" s="46"/>
    </row>
    <row r="49" spans="2:11" ht="16.5" thickBot="1">
      <c r="B49" s="40"/>
      <c r="C49" s="44" t="s">
        <v>236</v>
      </c>
      <c r="D49" s="44"/>
      <c r="E49" s="44"/>
      <c r="F49" s="44"/>
      <c r="G49" s="44"/>
      <c r="H49" s="211"/>
      <c r="I49" s="211"/>
      <c r="J49" s="211"/>
      <c r="K49" s="52">
        <f>+K41-K44-K45</f>
        <v>0</v>
      </c>
    </row>
    <row r="50" spans="2:11" ht="16.5" thickTop="1">
      <c r="B50" s="40"/>
      <c r="C50" s="85"/>
      <c r="D50" s="85"/>
      <c r="E50" s="85"/>
      <c r="F50" s="85"/>
      <c r="G50" s="85"/>
      <c r="H50" s="85"/>
      <c r="I50" s="85"/>
      <c r="J50" s="85"/>
      <c r="K50" s="86"/>
    </row>
    <row r="51" spans="2:11" ht="15.75">
      <c r="B51" s="40"/>
      <c r="C51" s="41"/>
      <c r="D51" s="41"/>
      <c r="E51" s="41"/>
      <c r="F51" s="41"/>
      <c r="G51" s="41"/>
      <c r="H51" s="41"/>
      <c r="I51" s="41"/>
      <c r="J51" s="41"/>
      <c r="K51" s="42"/>
    </row>
    <row r="52" spans="2:11" ht="15.75">
      <c r="B52" s="40"/>
      <c r="C52" s="41"/>
      <c r="D52" s="41"/>
      <c r="E52" s="41"/>
      <c r="F52" s="41"/>
      <c r="G52" s="41"/>
      <c r="H52" s="41"/>
      <c r="I52" s="41"/>
      <c r="J52" s="41"/>
      <c r="K52" s="43" t="s">
        <v>237</v>
      </c>
    </row>
    <row r="53" spans="2:11" ht="15.75">
      <c r="B53" s="40"/>
      <c r="C53" s="44" t="s">
        <v>238</v>
      </c>
      <c r="D53" s="44"/>
      <c r="E53" s="44"/>
      <c r="F53" s="44"/>
      <c r="G53" s="44"/>
      <c r="H53" s="211"/>
      <c r="I53" s="211"/>
      <c r="J53" s="211"/>
      <c r="K53" s="46">
        <v>0</v>
      </c>
    </row>
    <row r="54" spans="2:11" ht="15.75">
      <c r="B54" s="40"/>
      <c r="C54" s="44"/>
      <c r="D54" s="44"/>
      <c r="E54" s="44"/>
      <c r="F54" s="44"/>
      <c r="G54" s="44"/>
      <c r="H54" s="45"/>
      <c r="I54" s="45"/>
      <c r="J54" s="45"/>
      <c r="K54" s="46"/>
    </row>
    <row r="55" spans="2:11" ht="15.75">
      <c r="B55" s="40"/>
      <c r="C55" s="47" t="s">
        <v>228</v>
      </c>
      <c r="D55" s="47"/>
      <c r="E55" s="47"/>
      <c r="F55" s="47"/>
      <c r="G55" s="47"/>
      <c r="H55" s="41"/>
      <c r="I55" s="41"/>
      <c r="J55" s="41"/>
      <c r="K55" s="54"/>
    </row>
    <row r="56" spans="2:11" ht="15.75">
      <c r="B56" s="40"/>
      <c r="C56" s="41" t="s">
        <v>239</v>
      </c>
      <c r="D56" s="41"/>
      <c r="E56" s="41"/>
      <c r="F56" s="41"/>
      <c r="G56" s="41"/>
      <c r="H56" s="211"/>
      <c r="I56" s="211"/>
      <c r="J56" s="211"/>
      <c r="K56" s="46">
        <v>0</v>
      </c>
    </row>
    <row r="57" spans="2:11" ht="15.75">
      <c r="B57" s="40"/>
      <c r="C57" s="44" t="s">
        <v>232</v>
      </c>
      <c r="D57" s="44"/>
      <c r="E57" s="44"/>
      <c r="F57" s="44"/>
      <c r="G57" s="44"/>
      <c r="H57" s="212"/>
      <c r="I57" s="212"/>
      <c r="J57" s="212"/>
      <c r="K57" s="87">
        <f>SUM(K53:K56)</f>
        <v>0</v>
      </c>
    </row>
    <row r="58" spans="2:11" ht="15.75">
      <c r="B58" s="40"/>
      <c r="C58" s="41"/>
      <c r="D58" s="41"/>
      <c r="E58" s="41"/>
      <c r="F58" s="41"/>
      <c r="G58" s="41"/>
      <c r="H58" s="41"/>
      <c r="I58" s="41"/>
      <c r="J58" s="41"/>
      <c r="K58" s="54"/>
    </row>
    <row r="59" spans="2:11" ht="15.75">
      <c r="B59" s="40"/>
      <c r="C59" s="47" t="s">
        <v>233</v>
      </c>
      <c r="D59" s="47"/>
      <c r="E59" s="47"/>
      <c r="F59" s="47"/>
      <c r="G59" s="47"/>
      <c r="H59" s="41"/>
      <c r="I59" s="41"/>
      <c r="J59" s="41"/>
      <c r="K59" s="46"/>
    </row>
    <row r="60" spans="2:11" ht="15.75">
      <c r="B60" s="40"/>
      <c r="C60" s="41" t="s">
        <v>391</v>
      </c>
      <c r="D60" s="41"/>
      <c r="E60" s="41"/>
      <c r="F60" s="41"/>
      <c r="G60" s="41"/>
      <c r="H60" s="212"/>
      <c r="I60" s="212"/>
      <c r="J60" s="212"/>
      <c r="K60" s="46">
        <v>0</v>
      </c>
    </row>
    <row r="61" spans="2:11" ht="15.75">
      <c r="B61" s="40"/>
      <c r="C61" s="41"/>
      <c r="D61" s="41"/>
      <c r="E61" s="41"/>
      <c r="F61" s="41"/>
      <c r="G61" s="41"/>
      <c r="H61" s="57"/>
      <c r="I61" s="57"/>
      <c r="J61" s="57"/>
      <c r="K61" s="46"/>
    </row>
    <row r="62" spans="2:11" ht="16.5" thickBot="1">
      <c r="B62" s="40"/>
      <c r="C62" s="44" t="s">
        <v>236</v>
      </c>
      <c r="D62" s="44"/>
      <c r="E62" s="44"/>
      <c r="F62" s="44"/>
      <c r="G62" s="44"/>
      <c r="H62" s="41"/>
      <c r="I62" s="41"/>
      <c r="J62" s="41"/>
      <c r="K62" s="52">
        <f>SUM(K57-K60)</f>
        <v>0</v>
      </c>
    </row>
    <row r="63" spans="2:11" ht="17.25" thickBot="1" thickTop="1">
      <c r="B63" s="60"/>
      <c r="C63" s="61"/>
      <c r="D63" s="61"/>
      <c r="E63" s="61"/>
      <c r="F63" s="61"/>
      <c r="G63" s="61"/>
      <c r="H63" s="62"/>
      <c r="I63" s="62"/>
      <c r="J63" s="62"/>
      <c r="K63" s="63"/>
    </row>
    <row r="64" spans="2:11" ht="16.5" thickTop="1">
      <c r="B64" s="81"/>
      <c r="C64" s="88"/>
      <c r="D64" s="88"/>
      <c r="E64" s="88"/>
      <c r="F64" s="88"/>
      <c r="G64" s="88"/>
      <c r="H64" s="82"/>
      <c r="I64" s="82"/>
      <c r="J64" s="82"/>
      <c r="K64" s="64"/>
    </row>
    <row r="65" spans="2:11" ht="15.75">
      <c r="B65" s="40"/>
      <c r="C65" s="44"/>
      <c r="D65" s="44"/>
      <c r="E65" s="44"/>
      <c r="F65" s="44"/>
      <c r="G65" s="44"/>
      <c r="H65" s="41"/>
      <c r="I65" s="41"/>
      <c r="J65" s="41"/>
      <c r="K65" s="65"/>
    </row>
    <row r="66" spans="2:11" ht="15.75">
      <c r="B66" s="245" t="s">
        <v>241</v>
      </c>
      <c r="C66" s="213"/>
      <c r="D66" s="213"/>
      <c r="E66" s="68"/>
      <c r="F66" s="213" t="s">
        <v>242</v>
      </c>
      <c r="G66" s="213"/>
      <c r="H66" s="213"/>
      <c r="I66" s="71"/>
      <c r="J66" s="67"/>
      <c r="K66" s="72" t="s">
        <v>379</v>
      </c>
    </row>
    <row r="67" spans="2:11" ht="15.75">
      <c r="B67" s="241" t="s">
        <v>244</v>
      </c>
      <c r="C67" s="219"/>
      <c r="D67" s="219"/>
      <c r="E67" s="45"/>
      <c r="F67" s="219" t="s">
        <v>343</v>
      </c>
      <c r="G67" s="219"/>
      <c r="H67" s="219"/>
      <c r="I67" s="41"/>
      <c r="J67" s="211" t="s">
        <v>246</v>
      </c>
      <c r="K67" s="238"/>
    </row>
    <row r="68" spans="2:11" ht="15.75">
      <c r="B68" s="40"/>
      <c r="C68" s="41"/>
      <c r="D68" s="41"/>
      <c r="E68" s="45"/>
      <c r="F68" s="45"/>
      <c r="G68" s="45"/>
      <c r="H68" s="45"/>
      <c r="I68" s="41"/>
      <c r="J68" s="45"/>
      <c r="K68" s="73"/>
    </row>
    <row r="69" spans="2:11" ht="15.75">
      <c r="B69" s="97"/>
      <c r="C69" s="69" t="s">
        <v>247</v>
      </c>
      <c r="D69" s="69"/>
      <c r="E69" s="68"/>
      <c r="F69" s="213" t="s">
        <v>248</v>
      </c>
      <c r="G69" s="213"/>
      <c r="H69" s="213"/>
      <c r="I69" s="71"/>
      <c r="J69" s="67"/>
      <c r="K69" s="72" t="s">
        <v>344</v>
      </c>
    </row>
    <row r="70" spans="2:11" ht="15.75">
      <c r="B70" s="241" t="s">
        <v>250</v>
      </c>
      <c r="C70" s="219"/>
      <c r="D70" s="219"/>
      <c r="E70" s="45"/>
      <c r="F70" s="219" t="s">
        <v>252</v>
      </c>
      <c r="G70" s="219"/>
      <c r="H70" s="219"/>
      <c r="I70" s="41"/>
      <c r="J70" s="211" t="s">
        <v>252</v>
      </c>
      <c r="K70" s="238"/>
    </row>
    <row r="71" spans="2:11" ht="15.75">
      <c r="B71" s="40"/>
      <c r="C71" s="44"/>
      <c r="D71" s="44"/>
      <c r="E71" s="44"/>
      <c r="F71" s="44"/>
      <c r="G71" s="44"/>
      <c r="H71" s="41"/>
      <c r="I71" s="41"/>
      <c r="J71" s="41"/>
      <c r="K71" s="89"/>
    </row>
    <row r="72" spans="2:11" ht="16.5" thickBot="1">
      <c r="B72" s="90"/>
      <c r="C72" s="75"/>
      <c r="D72" s="75"/>
      <c r="E72" s="75"/>
      <c r="F72" s="75"/>
      <c r="G72" s="75"/>
      <c r="H72" s="91"/>
      <c r="I72" s="92"/>
      <c r="J72" s="91"/>
      <c r="K72" s="93"/>
    </row>
  </sheetData>
  <protectedRanges>
    <protectedRange sqref="F66 J66" name="Rango1_2_1_2_1"/>
    <protectedRange sqref="J69 C69" name="Rango1_2_1_1_1_1"/>
    <protectedRange sqref="J30:J32" name="Rango1_1_1_1"/>
    <protectedRange sqref="G66" name="Rango1_2_1_3_1_1"/>
    <protectedRange sqref="F69" name="Rango1_2_1_1_2_1_1"/>
    <protectedRange sqref="K66" name="Rango1_2_1_4_1_1"/>
    <protectedRange sqref="K69" name="Rango1_2_1_1_1_1_1_1_1"/>
    <protectedRange sqref="B66" name="Rango1_2_1_2_1_2_1_1"/>
  </protectedRanges>
  <mergeCells count="27">
    <mergeCell ref="F69:H69"/>
    <mergeCell ref="B70:D70"/>
    <mergeCell ref="F70:H70"/>
    <mergeCell ref="J70:K70"/>
    <mergeCell ref="H57:J57"/>
    <mergeCell ref="H60:J60"/>
    <mergeCell ref="B66:D66"/>
    <mergeCell ref="F66:H66"/>
    <mergeCell ref="B67:D67"/>
    <mergeCell ref="F67:H67"/>
    <mergeCell ref="J67:K67"/>
    <mergeCell ref="B2:I2"/>
    <mergeCell ref="B4:I4"/>
    <mergeCell ref="F13:I13"/>
    <mergeCell ref="F11:I11"/>
    <mergeCell ref="H56:J56"/>
    <mergeCell ref="F14:I14"/>
    <mergeCell ref="B24:K24"/>
    <mergeCell ref="B25:K25"/>
    <mergeCell ref="F26:J26"/>
    <mergeCell ref="H35:J35"/>
    <mergeCell ref="H38:J38"/>
    <mergeCell ref="H39:J39"/>
    <mergeCell ref="H44:J44"/>
    <mergeCell ref="H46:J46"/>
    <mergeCell ref="H49:J49"/>
    <mergeCell ref="H53:J5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dcterms:created xsi:type="dcterms:W3CDTF">2015-06-05T18:19:34Z</dcterms:created>
  <dcterms:modified xsi:type="dcterms:W3CDTF">2024-03-06T15:36:02Z</dcterms:modified>
  <cp:category/>
  <cp:version/>
  <cp:contentType/>
  <cp:contentStatus/>
</cp:coreProperties>
</file>