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0730" windowHeight="11160" activeTab="0"/>
  </bookViews>
  <sheets>
    <sheet name="1-10-00-01-01 Hidrocarburos" sheetId="1" r:id="rId1"/>
    <sheet name="1-10-00-01-02 F2082-Pagadora" sheetId="2" r:id="rId2"/>
    <sheet name="1-10-00-01-03 Resol. 084" sheetId="3" r:id="rId3"/>
    <sheet name="1-10-00-01-04 P. Calid. Mipymes" sheetId="4" r:id="rId4"/>
    <sheet name="1-10-00-01-12 Euros Micm" sheetId="9" r:id="rId5"/>
    <sheet name="1-10-00-01-14" sheetId="5" r:id="rId6"/>
    <sheet name="1-10-00-01-15 + Limpias" sheetId="11" r:id="rId7"/>
    <sheet name="1-10-00-01-18" sheetId="12" r:id="rId8"/>
    <sheet name=" 1-10-00-01-19-dolares Disp." sheetId="6" r:id="rId9"/>
    <sheet name=" 1-10-00-01-20 dolares pagadora" sheetId="7" r:id="rId10"/>
    <sheet name="1-10-00-01-27" sheetId="13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<sst xmlns="http://schemas.openxmlformats.org/spreadsheetml/2006/main" count="2520" uniqueCount="1478">
  <si>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</si>
  <si>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</si>
  <si>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</si>
  <si>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</si>
  <si>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</si>
  <si>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</si>
  <si>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</si>
  <si>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</si>
  <si>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</si>
  <si>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 xml:space="preserve">Balance Ant. | </t>
  </si>
  <si>
    <t>Pago | LIB.10342-1</t>
  </si>
  <si>
    <t>LIB.10342-1</t>
  </si>
  <si>
    <t>Pago | LIB. 10336-1</t>
  </si>
  <si>
    <t>LIB. 10336-1</t>
  </si>
  <si>
    <t>Pago | LIB. 11187-1</t>
  </si>
  <si>
    <t>LIB. 11187-1</t>
  </si>
  <si>
    <t>Pago | LIB. 11282-1</t>
  </si>
  <si>
    <t>LIB. 11282-1</t>
  </si>
  <si>
    <t>Pago | LIB. 11384-1</t>
  </si>
  <si>
    <t>LIB. 11384-1</t>
  </si>
  <si>
    <t>Pago | LIB. 12014-1</t>
  </si>
  <si>
    <t>LIB. 12014-1</t>
  </si>
  <si>
    <t>Pago | LIB. 12010-1</t>
  </si>
  <si>
    <t>LIB. 12010-1</t>
  </si>
  <si>
    <t>Pago | LIB. 12023-1</t>
  </si>
  <si>
    <t>LIB. 12023-1</t>
  </si>
  <si>
    <t>Pago | LIB. 12065-1</t>
  </si>
  <si>
    <t>LIB. 12065-1</t>
  </si>
  <si>
    <t>Pago | LIB. 12072-1</t>
  </si>
  <si>
    <t>LIB. 12072-1</t>
  </si>
  <si>
    <t>Pago | LIB. 12078-1</t>
  </si>
  <si>
    <t>LIB. 12078-1</t>
  </si>
  <si>
    <t>Pago | LIB. 12081-1</t>
  </si>
  <si>
    <t>LIB. 12081-1</t>
  </si>
  <si>
    <t>Transferencias a otras instituciones | LIB. 12093-1 TRANSFERENCIA A INDOCAL</t>
  </si>
  <si>
    <t>LIB. 12093-1 TRANSFERENCIA A INDOCAL</t>
  </si>
  <si>
    <t>Pago | LIB. 12103-1</t>
  </si>
  <si>
    <t>LIB. 12103-1</t>
  </si>
  <si>
    <t>Pago | LIB. 12108-1</t>
  </si>
  <si>
    <t>LIB. 12108-1</t>
  </si>
  <si>
    <t>Pago | LIB. 12110-1</t>
  </si>
  <si>
    <t>LIB. 12110-1</t>
  </si>
  <si>
    <t>Pago | LIB. 12150-1</t>
  </si>
  <si>
    <t>LIB. 12150-1</t>
  </si>
  <si>
    <t>Pago | LIB. 12156-1</t>
  </si>
  <si>
    <t>LIB. 12156-1</t>
  </si>
  <si>
    <t>Depósito | DOC.38627</t>
  </si>
  <si>
    <t>DOC.38627</t>
  </si>
  <si>
    <t>Depósito | DOC.38642</t>
  </si>
  <si>
    <t>DOC.38642</t>
  </si>
  <si>
    <t>Pago | LIB. 11427-1    B1500000133</t>
  </si>
  <si>
    <t>LIB. 11427-1    B1500000133</t>
  </si>
  <si>
    <t>Pago | LIB. 12175-1</t>
  </si>
  <si>
    <t>LIB. 12175-1</t>
  </si>
  <si>
    <t>Pago | LIB. 12179-1</t>
  </si>
  <si>
    <t>LIB. 12179-1</t>
  </si>
  <si>
    <t>Pago | LIB. 12183-1</t>
  </si>
  <si>
    <t>LIB. 12183-1</t>
  </si>
  <si>
    <t>Pago | LIB. 12187-1</t>
  </si>
  <si>
    <t>LIB. 12187-1</t>
  </si>
  <si>
    <t>Pago | LIB. 10055-1</t>
  </si>
  <si>
    <t>LIB. 10055-1</t>
  </si>
  <si>
    <t>Pago | LIB. 11885-1     B1500000286/287</t>
  </si>
  <si>
    <t>LIB. 11885-1     B1500000286/287</t>
  </si>
  <si>
    <t>Pago | LIB. 11919-1   B1500000395</t>
  </si>
  <si>
    <t>LIB. 11919-1   B1500000395</t>
  </si>
  <si>
    <t>Pago | LIB. 12018-1  B1500002504</t>
  </si>
  <si>
    <t>LIB. 12018-1  B1500002504</t>
  </si>
  <si>
    <t>Pago | LIB. 12160-1   B1500000499</t>
  </si>
  <si>
    <t>LIB. 12160-1   B1500000499</t>
  </si>
  <si>
    <t>Transferencias a otras instituciones | LIB. 12543-1</t>
  </si>
  <si>
    <t>LIB. 12543-1</t>
  </si>
  <si>
    <t>Pago | LIB. 12668-1  B1500000016</t>
  </si>
  <si>
    <t>LIB. 12668-1  B1500000016</t>
  </si>
  <si>
    <t>Depósito | DOC.38650</t>
  </si>
  <si>
    <t>DOC.38650</t>
  </si>
  <si>
    <t>Depósito | DOC.38651</t>
  </si>
  <si>
    <t>DOC.38651</t>
  </si>
  <si>
    <t>Pago | LIB. 12242-1    B1500000011</t>
  </si>
  <si>
    <t>LIB. 12242-1    B1500000011</t>
  </si>
  <si>
    <t>Transferencias a otras instituciones | LIB. 12288-1 CECCOM</t>
  </si>
  <si>
    <t>LIB. 12288-1 CECCOM</t>
  </si>
  <si>
    <t>Transferencias a otras instituciones | LIB. 12541-1</t>
  </si>
  <si>
    <t>LIB. 12541-1</t>
  </si>
  <si>
    <t xml:space="preserve">Pago | LIB. 12671-1   B1500147737 </t>
  </si>
  <si>
    <t xml:space="preserve">LIB. 12671-1   B1500147737 </t>
  </si>
  <si>
    <t>Pago | LIB. 12677-1  B1500019371</t>
  </si>
  <si>
    <t>LIB. 12677-1  B1500019371</t>
  </si>
  <si>
    <t>Pago | LIB. 12689-1   B1500000236</t>
  </si>
  <si>
    <t>LIB. 12689-1   B1500000236</t>
  </si>
  <si>
    <t>Depósito | DOC.38669</t>
  </si>
  <si>
    <t>DOC.38669</t>
  </si>
  <si>
    <t>Depósito | DOC.38671</t>
  </si>
  <si>
    <t>DOC.38671</t>
  </si>
  <si>
    <t xml:space="preserve">Pago | LIB. 12292-1    B1500000043 </t>
  </si>
  <si>
    <t xml:space="preserve">LIB. 12292-1    B1500000043 </t>
  </si>
  <si>
    <t>Pago | LIB. 12310-1    B1500000087</t>
  </si>
  <si>
    <t>LIB. 12310-1    B1500000087</t>
  </si>
  <si>
    <t>Transferencias a otras instituciones | LIB. 12321-1</t>
  </si>
  <si>
    <t>LIB. 12321-1</t>
  </si>
  <si>
    <t>Depósito | DOC.38687</t>
  </si>
  <si>
    <t>DOC.38687</t>
  </si>
  <si>
    <t>Transferencias a otras instituciones | LIB. 12811-1</t>
  </si>
  <si>
    <t>LIB. 12811-1</t>
  </si>
  <si>
    <t>Depósito | DOC.38709</t>
  </si>
  <si>
    <t>DOC.38709</t>
  </si>
  <si>
    <t>Pago | LIB. 12393-1    B1500000214/215/216.</t>
  </si>
  <si>
    <t>LIB. 12393-1    B1500000214/215/216.</t>
  </si>
  <si>
    <t>Pago | LIB. 12429-1    B1500000100</t>
  </si>
  <si>
    <t>LIB. 12429-1    B1500000100</t>
  </si>
  <si>
    <t>Pago | LIB. 12441-1   B1500001305</t>
  </si>
  <si>
    <t>LIB. 12441-1   B1500001305</t>
  </si>
  <si>
    <t xml:space="preserve">Nómina | LIB. 12743-1 </t>
  </si>
  <si>
    <t xml:space="preserve">LIB. 12743-1 </t>
  </si>
  <si>
    <t>Nómina | LIB. 12787-1</t>
  </si>
  <si>
    <t>LIB. 12787-1</t>
  </si>
  <si>
    <t>Nómina | LIB. 12745-1</t>
  </si>
  <si>
    <t>LIB. 12745-1</t>
  </si>
  <si>
    <t>Depósito | DOC.38727</t>
  </si>
  <si>
    <t>DOC.38727</t>
  </si>
  <si>
    <t>Depósito | DOC.38729</t>
  </si>
  <si>
    <t>DOC.38729</t>
  </si>
  <si>
    <t>Nómina | LIB. 12774-1 CECCOM</t>
  </si>
  <si>
    <t>LIB. 12774-1 CECCOM</t>
  </si>
  <si>
    <t>Pago | LIB. 12495-1    B1500000256</t>
  </si>
  <si>
    <t>LIB. 12495-1    B1500000256</t>
  </si>
  <si>
    <t>Pago | LIB. 9283-1   B1500001128</t>
  </si>
  <si>
    <t>LIB. 9283-1   B1500001128</t>
  </si>
  <si>
    <t>Pago | LIB. 10528-1   B1500000060</t>
  </si>
  <si>
    <t>LIB. 10528-1   B1500000060</t>
  </si>
  <si>
    <t>Pago | LIB. 11315-1   B1500001159</t>
  </si>
  <si>
    <t>LIB. 11315-1   B1500001159</t>
  </si>
  <si>
    <t>Pago | LIB. 7933-1</t>
  </si>
  <si>
    <t>LIB. 7933-1</t>
  </si>
  <si>
    <t>Depósito | DOC.38746</t>
  </si>
  <si>
    <t>DOC.38746</t>
  </si>
  <si>
    <t>Pago | LIB. 12516-1    B1500034993</t>
  </si>
  <si>
    <t>LIB. 12516-1    B1500034993</t>
  </si>
  <si>
    <t>Pago | LIB. 12520-1   B1500035765</t>
  </si>
  <si>
    <t>LIB. 12520-1   B1500035765</t>
  </si>
  <si>
    <t>Transferencias a otras instituciones | LIB. 12781-1  CECCOM</t>
  </si>
  <si>
    <t>LIB. 12781-1  CECCOM</t>
  </si>
  <si>
    <t>Pago | LIB. 7930-1   B1500001075</t>
  </si>
  <si>
    <t>LIB. 7930-1   B1500001075</t>
  </si>
  <si>
    <t>Pago | LIB. 12499-1   B1500000029</t>
  </si>
  <si>
    <t>LIB. 12499-1   B1500000029</t>
  </si>
  <si>
    <t>Transferencias a otras instituciones | LIB. 12545-1 CECCOM   B1500000189</t>
  </si>
  <si>
    <t>LIB. 12545-1 CECCOM   B1500000189</t>
  </si>
  <si>
    <t>Nómina | LIB. 13046-1</t>
  </si>
  <si>
    <t>LIB. 13046-1</t>
  </si>
  <si>
    <t>Pago | LIB. 12603-1   B1500000001</t>
  </si>
  <si>
    <t>LIB. 12603-1   B1500000001</t>
  </si>
  <si>
    <t>Transferencias a otras instituciones | LIB. 12693-1</t>
  </si>
  <si>
    <t>LIB. 12693-1</t>
  </si>
  <si>
    <t>Pago | LIB.13004-1</t>
  </si>
  <si>
    <t>LIB.13004-1</t>
  </si>
  <si>
    <t>Depósito | DOC.38764</t>
  </si>
  <si>
    <t>DOC.38764</t>
  </si>
  <si>
    <t>Depósito | DOC.38768</t>
  </si>
  <si>
    <t>DOC.38768</t>
  </si>
  <si>
    <t>Pago | LIB. 12995-1  B1500147750</t>
  </si>
  <si>
    <t>LIB. 12995-1  B1500147750</t>
  </si>
  <si>
    <t>Depósito | DOC.38782</t>
  </si>
  <si>
    <t>DOC.38782</t>
  </si>
  <si>
    <t>Depósito | DOC.38783</t>
  </si>
  <si>
    <t>DOC.38783</t>
  </si>
  <si>
    <t>Pago | LIB. 12208-1     B1500000013</t>
  </si>
  <si>
    <t>LIB. 12208-1     B1500000013</t>
  </si>
  <si>
    <t>Pago | LIB. 12604-1   B1500000358</t>
  </si>
  <si>
    <t>LIB. 12604-1   B1500000358</t>
  </si>
  <si>
    <t>Pago | LIB. 12636-1  B1500000455</t>
  </si>
  <si>
    <t>LIB. 12636-1  B1500000455</t>
  </si>
  <si>
    <t>Pago | LIB. 12640-1  B1500000508</t>
  </si>
  <si>
    <t>LIB. 12640-1  B1500000508</t>
  </si>
  <si>
    <t>Pago | LIB. 12643-1</t>
  </si>
  <si>
    <t>LIB. 12643-1</t>
  </si>
  <si>
    <t>Pago | LIB. 12646-1  B1500225423</t>
  </si>
  <si>
    <t>LIB. 12646-1  B1500225423</t>
  </si>
  <si>
    <t>Nómina | LIB. 12948-1</t>
  </si>
  <si>
    <t>LIB. 12948-1</t>
  </si>
  <si>
    <t>Transferencias a otras instituciones | LIB. 12813-1 CECCOM</t>
  </si>
  <si>
    <t>LIB. 12813-1 CECCOM</t>
  </si>
  <si>
    <t xml:space="preserve">Gastos | LIB. 13034-1 </t>
  </si>
  <si>
    <t xml:space="preserve">LIB. 13034-1 </t>
  </si>
  <si>
    <t xml:space="preserve">Transferencias a otras instituciones | LIB. 12882-1 </t>
  </si>
  <si>
    <t xml:space="preserve">LIB. 12882-1 </t>
  </si>
  <si>
    <t>Depósito | DOC.38807</t>
  </si>
  <si>
    <t>DOC.38807</t>
  </si>
  <si>
    <t xml:space="preserve">Pago | LIB. 13020-1   B1500019372 </t>
  </si>
  <si>
    <t xml:space="preserve">LIB. 13020-1   B1500019372 </t>
  </si>
  <si>
    <t>Pago | LIB. 13030-1   B1500000006</t>
  </si>
  <si>
    <t>LIB. 13030-1   B1500000006</t>
  </si>
  <si>
    <t xml:space="preserve">Pago | LIB. 13032-1  B1500000001 </t>
  </si>
  <si>
    <t xml:space="preserve">LIB. 13032-1  B1500000001 </t>
  </si>
  <si>
    <t>Transferencias a otras instituciones | LIB. 12880-1</t>
  </si>
  <si>
    <t>LIB. 12880-1</t>
  </si>
  <si>
    <t>Depósito | DOC.38830</t>
  </si>
  <si>
    <t>DOC.38830</t>
  </si>
  <si>
    <t>Depósito | DOC.38833</t>
  </si>
  <si>
    <t>DOC.38833</t>
  </si>
  <si>
    <t xml:space="preserve">Transferencias a otras instituciones | LIB. 12696-1 CECCOM   B1500315511 </t>
  </si>
  <si>
    <t xml:space="preserve">LIB. 12696-1 CECCOM   B1500315511 </t>
  </si>
  <si>
    <t>Transferencias a otras instituciones | LIB. 12705-1 CECCOM   B1500036435</t>
  </si>
  <si>
    <t>LIB. 12705-1 CECCOM   B1500036435</t>
  </si>
  <si>
    <t>Pago | LIB. 12707-1</t>
  </si>
  <si>
    <t>LIB. 12707-1</t>
  </si>
  <si>
    <t>Pago | LIB.11679-1    B1500000456</t>
  </si>
  <si>
    <t>LIB.11679-1    B1500000456</t>
  </si>
  <si>
    <t>Pago | LIB.11741-1    B1500000193</t>
  </si>
  <si>
    <t>LIB.11741-1    B1500000193</t>
  </si>
  <si>
    <t>Pago | LIB.12414-1    B1500001866</t>
  </si>
  <si>
    <t>LIB.12414-1    B1500001866</t>
  </si>
  <si>
    <t>Pago | LIB.12624-1   B1500000012</t>
  </si>
  <si>
    <t>LIB.12624-1   B1500000012</t>
  </si>
  <si>
    <t>Pago | LIB.12728-1   B1500022014/ B1500022336</t>
  </si>
  <si>
    <t>LIB.12728-1   B1500022014/ B1500022336</t>
  </si>
  <si>
    <t>Depósito | DOC.38861</t>
  </si>
  <si>
    <t>DOC.38861</t>
  </si>
  <si>
    <t>Pago | LIB. 12422-1   B1500000166</t>
  </si>
  <si>
    <t>LIB. 12422-1   B1500000166</t>
  </si>
  <si>
    <t>Nómina | LIB. 13230-1</t>
  </si>
  <si>
    <t>LIB. 13230-1</t>
  </si>
  <si>
    <t>Pago | LIB. 12398-1    B1500000045/46.</t>
  </si>
  <si>
    <t>LIB. 12398-1    B1500000045/46.</t>
  </si>
  <si>
    <t>Pago | LIB. 12367-1  B1500000016</t>
  </si>
  <si>
    <t>LIB. 12367-1  B1500000016</t>
  </si>
  <si>
    <t>Pago | LIB. 12379-1   B1500001867/1868/1869/1870/1871/1872.</t>
  </si>
  <si>
    <t>LIB. 12379-1   B1500001867/1868/1869/1870/1871/1872.</t>
  </si>
  <si>
    <t>Depósito | DOC.38894</t>
  </si>
  <si>
    <t>DOC.38894</t>
  </si>
  <si>
    <t>Depósito | DOC.38898</t>
  </si>
  <si>
    <t>DOC.38898</t>
  </si>
  <si>
    <t>Pago | LIB.11673-1    B1500000001</t>
  </si>
  <si>
    <t>LIB.11673-1    B1500000001</t>
  </si>
  <si>
    <t>Pago | LIB. 12870-1   B1500000294</t>
  </si>
  <si>
    <t>LIB. 12870-1   B1500000294</t>
  </si>
  <si>
    <t>Pago | LIB. 12872-1    B1500000838</t>
  </si>
  <si>
    <t>LIB. 12872-1    B1500000838</t>
  </si>
  <si>
    <t>Pago | LIB. 12878-1   B1500000990</t>
  </si>
  <si>
    <t>LIB. 12878-1   B1500000990</t>
  </si>
  <si>
    <t>Pago | LIB. 12917-1   B1500000008</t>
  </si>
  <si>
    <t>LIB. 12917-1   B1500000008</t>
  </si>
  <si>
    <t>Pago | LIB. 12960-1   B1500000678</t>
  </si>
  <si>
    <t>LIB. 12960-1   B1500000678</t>
  </si>
  <si>
    <t xml:space="preserve">Pago | LIB. 12982-1  B1500000158 </t>
  </si>
  <si>
    <t xml:space="preserve">LIB. 12982-1  B1500000158 </t>
  </si>
  <si>
    <t>Pago | LIB. 12989-1    B1500002722</t>
  </si>
  <si>
    <t>LIB. 12989-1    B1500002722</t>
  </si>
  <si>
    <t xml:space="preserve">Pago | LIB. 12991-1   B1500000016 </t>
  </si>
  <si>
    <t xml:space="preserve">LIB. 12991-1   B1500000016 </t>
  </si>
  <si>
    <t>Depósito | DOC.38930</t>
  </si>
  <si>
    <t>DOC.38930</t>
  </si>
  <si>
    <t>Depósito | DOC.38949</t>
  </si>
  <si>
    <t>DOC.38949</t>
  </si>
  <si>
    <t>Transferencias a otras instituciones | LIB. 13237-1</t>
  </si>
  <si>
    <t>LIB. 13237-1</t>
  </si>
  <si>
    <t>Transferencias a otras instituciones | LIB. 13239-1</t>
  </si>
  <si>
    <t>LIB. 13239-1</t>
  </si>
  <si>
    <t>Transferencias a otras instituciones | LIB. 13131-1 CECCOM</t>
  </si>
  <si>
    <t>LIB. 13131-1 CECCOM</t>
  </si>
  <si>
    <t>Nómina | LIB. 13208-1</t>
  </si>
  <si>
    <t>LIB. 13208-1</t>
  </si>
  <si>
    <t>Nómina | LIB. 13399-1</t>
  </si>
  <si>
    <t>LIB. 13399-1</t>
  </si>
  <si>
    <t>Nómina | LIB. 130401-1</t>
  </si>
  <si>
    <t>LIB. 130401-1</t>
  </si>
  <si>
    <t>Nómina | LIB. 13497-1</t>
  </si>
  <si>
    <t>LIB. 13497-1</t>
  </si>
  <si>
    <t>Nómina | LIB. 13542-1</t>
  </si>
  <si>
    <t>LIB. 13542-1</t>
  </si>
  <si>
    <t>REGISTROS | LIB. 13373-1</t>
  </si>
  <si>
    <t>LIB. 13373-1</t>
  </si>
  <si>
    <t xml:space="preserve">Pago | LIB. 12622-1   B1500000017 </t>
  </si>
  <si>
    <t xml:space="preserve">LIB. 12622-1   B1500000017 </t>
  </si>
  <si>
    <t xml:space="preserve">Pago | LIB. 12868-1   B1500000911 </t>
  </si>
  <si>
    <t xml:space="preserve">LIB. 12868-1   B1500000911 </t>
  </si>
  <si>
    <t>Pago | LIB. 12874-1</t>
  </si>
  <si>
    <t>LIB. 12874-1</t>
  </si>
  <si>
    <t>Pago | LIB. 12876-1  B1500000200</t>
  </si>
  <si>
    <t>LIB. 12876-1  B1500000200</t>
  </si>
  <si>
    <t xml:space="preserve">Pago | LIB. 12899-1   B1500000291 </t>
  </si>
  <si>
    <t xml:space="preserve">LIB. 12899-1   B1500000291 </t>
  </si>
  <si>
    <t xml:space="preserve">Pago | LIB. 12912-1    B1500000079 </t>
  </si>
  <si>
    <t xml:space="preserve">LIB. 12912-1    B1500000079 </t>
  </si>
  <si>
    <t xml:space="preserve">Pago | LIB. 12924-1   B1500000677 </t>
  </si>
  <si>
    <t xml:space="preserve">LIB. 12924-1   B1500000677 </t>
  </si>
  <si>
    <t>Pago | LIB. 12956-1   B1500000159</t>
  </si>
  <si>
    <t>LIB. 12956-1   B1500000159</t>
  </si>
  <si>
    <t xml:space="preserve">Pago | LIB. 12964-1   B1500000018 </t>
  </si>
  <si>
    <t xml:space="preserve">LIB. 12964-1   B1500000018 </t>
  </si>
  <si>
    <t xml:space="preserve">Pago | LIB. 12974-1   B1500000119 </t>
  </si>
  <si>
    <t xml:space="preserve">LIB. 12974-1   B1500000119 </t>
  </si>
  <si>
    <t>Pago | LIB. 13280-1  B1500000354/355/356/357/358/359/360/361/362/363/364/365/66/367/368/369/370/371/372/373/374</t>
  </si>
  <si>
    <t>LIB. 13280-1  B1500000354/355/356/357/358/359/360/361/362/363/364/365/66/367/368/369/370/371/372/373/374</t>
  </si>
  <si>
    <t>Transferencias a otras instituciones | LIB.  13327-1</t>
  </si>
  <si>
    <t>LIB.  13327-1</t>
  </si>
  <si>
    <t>Transferencias a otras instituciones | LIB. 13377-1</t>
  </si>
  <si>
    <t>LIB. 13377-1</t>
  </si>
  <si>
    <t>Transferencias a otras instituciones | LIB. 13443-1</t>
  </si>
  <si>
    <t>LIB. 13443-1</t>
  </si>
  <si>
    <t>Transferencias a otras instituciones | LIB. 13451-1</t>
  </si>
  <si>
    <t>LIB. 13451-1</t>
  </si>
  <si>
    <t>Transferencias a otras instituciones | LIB. 13458-1</t>
  </si>
  <si>
    <t>LIB. 13458-1</t>
  </si>
  <si>
    <t>Depósito | DOC.38975</t>
  </si>
  <si>
    <t>DOC.38975</t>
  </si>
  <si>
    <t>Pago | LIB. 12418-1   B1500000812</t>
  </si>
  <si>
    <t>LIB. 12418-1   B1500000812</t>
  </si>
  <si>
    <t>Pago | LIB. 13088-1  B1500005279/5280/5286/5287/5300.</t>
  </si>
  <si>
    <t>LIB. 13088-1  B1500005279/5280/5286/5287/5300.</t>
  </si>
  <si>
    <t>Transferencias a otras instituciones | LIB. 13125-1 CECCOM</t>
  </si>
  <si>
    <t>LIB. 13125-1 CECCOM</t>
  </si>
  <si>
    <t>Transferencias a otras instituciones | LIB. 13127-1</t>
  </si>
  <si>
    <t>LIB. 13127-1</t>
  </si>
  <si>
    <t>Transferencias a otras instituciones | LIB. 13149-1 CECCOM</t>
  </si>
  <si>
    <t>LIB. 13149-1 CECCOM</t>
  </si>
  <si>
    <t>Transferencias a otras instituciones | LIB. 13246-1 CECCOM</t>
  </si>
  <si>
    <t>LIB. 13246-1 CECCOM</t>
  </si>
  <si>
    <t>Transferencias a otras instituciones | LIB. 13248-1 CECCOM</t>
  </si>
  <si>
    <t>LIB. 13248-1 CECCOM</t>
  </si>
  <si>
    <t>Nómina | LIB. 13500-1</t>
  </si>
  <si>
    <t>LIB. 13500-1</t>
  </si>
  <si>
    <t>Nómina | LIB. 13509-1</t>
  </si>
  <si>
    <t>LIB. 13509-1</t>
  </si>
  <si>
    <t>Nómina | LIB. 13550-1</t>
  </si>
  <si>
    <t>LIB. 13550-1</t>
  </si>
  <si>
    <t>REGISTROS | LIB. 13040-1</t>
  </si>
  <si>
    <t>LIB. 13040-1</t>
  </si>
  <si>
    <t xml:space="preserve">Pago | LIB. 13080-1   B1500001187 </t>
  </si>
  <si>
    <t xml:space="preserve">LIB. 13080-1   B1500001187 </t>
  </si>
  <si>
    <t>Transferencias a otras instituciones | LIB. 13099-1 CECCOM   B1500321109</t>
  </si>
  <si>
    <t>LIB. 13099-1 CECCOM   B1500321109</t>
  </si>
  <si>
    <t>Transferencias a otras instituciones | LIB. 13101-1 CECCOM B150003851</t>
  </si>
  <si>
    <t>LIB. 13101-1 CECCOM B150003851</t>
  </si>
  <si>
    <t>Pago | LIB. 13296-1   B1500000196</t>
  </si>
  <si>
    <t>LIB. 13296-1   B1500000196</t>
  </si>
  <si>
    <t>Pago | LIB. 13415-1  B1500019373</t>
  </si>
  <si>
    <t>LIB. 13415-1  B1500019373</t>
  </si>
  <si>
    <t>Pago | LIB. 13417-1   B1500000197/198</t>
  </si>
  <si>
    <t>LIB. 13417-1   B1500000197/198</t>
  </si>
  <si>
    <t>Pago | LIB. 13493-1</t>
  </si>
  <si>
    <t>LIB. 13493-1</t>
  </si>
  <si>
    <t>Pago | LIB. 13413-1   B1500147758/ 147764.</t>
  </si>
  <si>
    <t>LIB. 13413-1   B1500147758/ 147764.</t>
  </si>
  <si>
    <t>Depósito | DOC.38996</t>
  </si>
  <si>
    <t>DOC.38996</t>
  </si>
  <si>
    <t>Depósito | DOC.38998</t>
  </si>
  <si>
    <t>DOC.38998</t>
  </si>
  <si>
    <t xml:space="preserve">Pago | LIB. 12410-1   B1500000122 </t>
  </si>
  <si>
    <t xml:space="preserve">LIB. 12410-1   B1500000122 </t>
  </si>
  <si>
    <t>Pago | LIB. 13138-1   B1500001014</t>
  </si>
  <si>
    <t>LIB. 13138-1   B1500001014</t>
  </si>
  <si>
    <t>Pago | LIB. 13142-1  B1500000451</t>
  </si>
  <si>
    <t>LIB. 13142-1  B1500000451</t>
  </si>
  <si>
    <t>Pago | LIB. 13411-1</t>
  </si>
  <si>
    <t>LIB. 13411-1</t>
  </si>
  <si>
    <t>Pago | LIB. 7570-1  B1500000172</t>
  </si>
  <si>
    <t>LIB. 7570-1  B1500000172</t>
  </si>
  <si>
    <t>Depósito | DOC.39020</t>
  </si>
  <si>
    <t>DOC.39020</t>
  </si>
  <si>
    <t>Depósito | DOC.39027</t>
  </si>
  <si>
    <t>DOC.39027</t>
  </si>
  <si>
    <t>Pago | LIB. 13203-1  B1500000088</t>
  </si>
  <si>
    <t>LIB. 13203-1  B1500000088</t>
  </si>
  <si>
    <t>Pago | LIB. 13243-1</t>
  </si>
  <si>
    <t>LIB. 13243-1</t>
  </si>
  <si>
    <t>Nómina | LIB. 13748-1</t>
  </si>
  <si>
    <t>LIB. 13748-1</t>
  </si>
  <si>
    <t>Pago | LIB. 11390-1   B1500000713</t>
  </si>
  <si>
    <t>LIB. 11390-1   B1500000713</t>
  </si>
  <si>
    <t>Pago | LIB. 11854-1  B1500000539</t>
  </si>
  <si>
    <t>LIB. 11854-1  B1500000539</t>
  </si>
  <si>
    <t>Pago | LIB. 12384-1</t>
  </si>
  <si>
    <t>LIB. 12384-1</t>
  </si>
  <si>
    <t>Pago | LIB. 13185-1</t>
  </si>
  <si>
    <t>LIB. 13185-1</t>
  </si>
  <si>
    <t>Pago | LIB. 13383-1   B1500177640</t>
  </si>
  <si>
    <t>LIB. 13383-1   B1500177640</t>
  </si>
  <si>
    <t xml:space="preserve">Pago | LIB. 13393-1  B1500177641 </t>
  </si>
  <si>
    <t xml:space="preserve">LIB. 13393-1  B1500177641 </t>
  </si>
  <si>
    <t>Pago | LIB. 13409-1  B1500179541</t>
  </si>
  <si>
    <t>LIB. 13409-1  B1500179541</t>
  </si>
  <si>
    <t>Pago | LIB.13311-1 B1500320290/321755</t>
  </si>
  <si>
    <t>LIB.13311-1 B1500320290/321755</t>
  </si>
  <si>
    <t>Depósito | DOC.39061</t>
  </si>
  <si>
    <t>DOC.39061</t>
  </si>
  <si>
    <t>Depósito | DOC.39072</t>
  </si>
  <si>
    <t>DOC.39072</t>
  </si>
  <si>
    <t>Nómina | LIB. 13746-1</t>
  </si>
  <si>
    <t>LIB. 13746-1</t>
  </si>
  <si>
    <t>Nómina | LIB. 13752-1</t>
  </si>
  <si>
    <t>LIB. 13752-1</t>
  </si>
  <si>
    <t>Pago | LIB. 11837-1  B1500000027</t>
  </si>
  <si>
    <t>LIB. 11837-1  B1500000027</t>
  </si>
  <si>
    <t>Pago | LIB. 12632-1   B1500000948</t>
  </si>
  <si>
    <t>LIB. 12632-1   B1500000948</t>
  </si>
  <si>
    <t xml:space="preserve">Pago | LIB. 13173-1   B1500000109 </t>
  </si>
  <si>
    <t xml:space="preserve">LIB. 13173-1   B1500000109 </t>
  </si>
  <si>
    <t>Pago | LIB. 13436-1   B1500000006</t>
  </si>
  <si>
    <t>LIB. 13436-1   B1500000006</t>
  </si>
  <si>
    <t>Pago | LIB. 13596-1</t>
  </si>
  <si>
    <t>LIB. 13596-1</t>
  </si>
  <si>
    <t>Transferencias a otras instituciones | LIB. 13699-1</t>
  </si>
  <si>
    <t>LIB. 13699-1</t>
  </si>
  <si>
    <t>Transferencias a otras instituciones | LIB. 13705-1</t>
  </si>
  <si>
    <t>LIB. 13705-1</t>
  </si>
  <si>
    <t>Depósito | DOC.39084</t>
  </si>
  <si>
    <t>DOC.39084</t>
  </si>
  <si>
    <t>Depósito | DOC.39094</t>
  </si>
  <si>
    <t>DOC.39094</t>
  </si>
  <si>
    <t>Nómina | LIB. 13979-1</t>
  </si>
  <si>
    <t>LIB. 13979-1</t>
  </si>
  <si>
    <t xml:space="preserve">Pago | LIB. 12112-1  B1500001197 </t>
  </si>
  <si>
    <t xml:space="preserve">LIB. 12112-1  B1500001197 </t>
  </si>
  <si>
    <t>Pago | LIB. 12163-1  B1500000065</t>
  </si>
  <si>
    <t>LIB. 12163-1  B1500000065</t>
  </si>
  <si>
    <t>Pago | LIB. 13387-1   B1500002335</t>
  </si>
  <si>
    <t>LIB. 13387-1   B1500002335</t>
  </si>
  <si>
    <t>Pago | LIB. 13426-1  B1500002184</t>
  </si>
  <si>
    <t>LIB. 13426-1  B1500002184</t>
  </si>
  <si>
    <t>Pago | LIB. 13455-1  B1500000188</t>
  </si>
  <si>
    <t>LIB. 13455-1  B1500000188</t>
  </si>
  <si>
    <t>Transferencias a otras instituciones | LIB. 13464-1 CECCOM  B1500000134</t>
  </si>
  <si>
    <t>LIB. 13464-1 CECCOM  B1500000134</t>
  </si>
  <si>
    <t>Pago | LIB. 13937-1  B1500000243</t>
  </si>
  <si>
    <t>LIB. 13937-1  B1500000243</t>
  </si>
  <si>
    <t>Pago | LIB. 13938-1    B1500147780</t>
  </si>
  <si>
    <t>LIB. 13938-1    B1500147780</t>
  </si>
  <si>
    <t>Depósito | DOC.39106</t>
  </si>
  <si>
    <t>DOC.39106</t>
  </si>
  <si>
    <t>Depósito | DOC.39115</t>
  </si>
  <si>
    <t>DOC.39115</t>
  </si>
  <si>
    <t>Pago | LIB. 13449-1    B1500005364/5365/5366/5367.</t>
  </si>
  <si>
    <t>LIB. 13449-1    B1500005364/5365/5366/5367.</t>
  </si>
  <si>
    <t>Pago | LIB. 13507-1  B1500000169/170.</t>
  </si>
  <si>
    <t>LIB. 13507-1  B1500000169/170.</t>
  </si>
  <si>
    <t>Pago | LIB. 13517-1   B1500000082</t>
  </si>
  <si>
    <t>LIB. 13517-1   B1500000082</t>
  </si>
  <si>
    <t xml:space="preserve">Pago | LIB. 13523-1   B1500000309 </t>
  </si>
  <si>
    <t xml:space="preserve">LIB. 13523-1   B1500000309 </t>
  </si>
  <si>
    <t>Pago | LIB. 13582-1   B1500318418</t>
  </si>
  <si>
    <t>LIB. 13582-1   B1500318418</t>
  </si>
  <si>
    <t>Transferencias a otras instituciones | LIB. 13869-1</t>
  </si>
  <si>
    <t>LIB. 13869-1</t>
  </si>
  <si>
    <t>Transferencias a otras instituciones | LIB. 13877-1</t>
  </si>
  <si>
    <t>LIB. 13877-1</t>
  </si>
  <si>
    <t>Pago | LIB. 13573-1   B1500000031</t>
  </si>
  <si>
    <t>LIB. 13573-1   B1500000031</t>
  </si>
  <si>
    <t>Pago | LIB. 13529-1   B1500000037</t>
  </si>
  <si>
    <t>LIB. 13529-1   B1500000037</t>
  </si>
  <si>
    <t>Nómina | LIB. 13727-1</t>
  </si>
  <si>
    <t>LIB. 13727-1</t>
  </si>
  <si>
    <t xml:space="preserve">Nómina | LIB, 13981-1 </t>
  </si>
  <si>
    <t xml:space="preserve">LIB, 13981-1 </t>
  </si>
  <si>
    <t>Depósito | DOC.39129</t>
  </si>
  <si>
    <t>DOC.39129</t>
  </si>
  <si>
    <t>Depósito | DOC.39130</t>
  </si>
  <si>
    <t>DOC.39130</t>
  </si>
  <si>
    <t xml:space="preserve">Pago | LIB. 13605-1   B1500000092 </t>
  </si>
  <si>
    <t xml:space="preserve">LIB. 13605-1   B1500000092 </t>
  </si>
  <si>
    <t>Pago | LIB. 13936-1   B1500000199</t>
  </si>
  <si>
    <t>LIB. 13936-1   B1500000199</t>
  </si>
  <si>
    <t>Transferencias a otras instituciones | LIB. 13940-1</t>
  </si>
  <si>
    <t>LIB. 13940-1</t>
  </si>
  <si>
    <t>Pago | LIB. 13594-1  B1500022872</t>
  </si>
  <si>
    <t>LIB. 13594-1  B1500022872</t>
  </si>
  <si>
    <t>Depósito | DOC.39148</t>
  </si>
  <si>
    <t>DOC.39148</t>
  </si>
  <si>
    <t>Transferencias a otras instituciones | LIB. 13599-1 CECCOM</t>
  </si>
  <si>
    <t>LIB. 13599-1 CECCOM</t>
  </si>
  <si>
    <t>Pago | LIB. 13607-1  B1500082659</t>
  </si>
  <si>
    <t>LIB. 13607-1  B1500082659</t>
  </si>
  <si>
    <t>Pago | LIB. 13610-1   B1500177638</t>
  </si>
  <si>
    <t>LIB. 13610-1   B1500177638</t>
  </si>
  <si>
    <t>Transferencias a otras instituciones | LIB. 13611-1 CECCOM</t>
  </si>
  <si>
    <t>LIB. 13611-1 CECCOM</t>
  </si>
  <si>
    <t>Transferencias a otras instituciones | LIB. 13650-1 CECCOM</t>
  </si>
  <si>
    <t>LIB. 13650-1 CECCOM</t>
  </si>
  <si>
    <t>Transferencias a otras instituciones | LIB. 13657-1 CECCOM</t>
  </si>
  <si>
    <t>LIB. 13657-1 CECCOM</t>
  </si>
  <si>
    <t xml:space="preserve">Pago | LIB. 13941-1   B1500019374 </t>
  </si>
  <si>
    <t xml:space="preserve">LIB. 13941-1   B1500019374 </t>
  </si>
  <si>
    <t>Pago | LIB. 13757-1  B1500000001</t>
  </si>
  <si>
    <t>LIB. 13757-1  B1500000001</t>
  </si>
  <si>
    <t xml:space="preserve">Pago | LIB. 11218-1   B1500000635 </t>
  </si>
  <si>
    <t xml:space="preserve">LIB. 11218-1   B1500000635 </t>
  </si>
  <si>
    <t>Pago | LIB. 12866-1   B1500000042</t>
  </si>
  <si>
    <t>LIB. 12866-1   B1500000042</t>
  </si>
  <si>
    <t>Pago | LIB. 12968-1  B1500001118</t>
  </si>
  <si>
    <t>LIB. 12968-1  B1500001118</t>
  </si>
  <si>
    <t xml:space="preserve">Pago | LIB. 13226-1   B1500000117 </t>
  </si>
  <si>
    <t xml:space="preserve">LIB. 13226-1   B1500000117 </t>
  </si>
  <si>
    <t xml:space="preserve">Transferencias a otras instituciones | LIB. 13954-1 </t>
  </si>
  <si>
    <t xml:space="preserve">LIB. 13954-1 </t>
  </si>
  <si>
    <r>
      <t xml:space="preserve">Total Débitos: </t>
    </r>
    <r>
      <rPr>
        <b/>
        <sz val="10"/>
        <color indexed="8"/>
        <rFont val="Arial"/>
        <family val="2"/>
      </rPr>
      <t>46,026,271,124.93</t>
    </r>
  </si>
  <si>
    <r>
      <t xml:space="preserve">Total Créditos: </t>
    </r>
    <r>
      <rPr>
        <b/>
        <sz val="10"/>
        <color indexed="8"/>
        <rFont val="Arial"/>
        <family val="2"/>
      </rPr>
      <t>45,713,136,265.05</t>
    </r>
  </si>
  <si>
    <r>
      <t xml:space="preserve">Balance: </t>
    </r>
    <r>
      <rPr>
        <b/>
        <sz val="10"/>
        <color indexed="8"/>
        <rFont val="Arial"/>
        <family val="2"/>
      </rPr>
      <t>313,134,859.88</t>
    </r>
  </si>
  <si>
    <t>1-10-00-01-14</t>
  </si>
  <si>
    <t>MINISTERIO DE INDUSTRIA Y COMERCIO Y MIPYMES</t>
  </si>
  <si>
    <t>Conciliación Bancaria al    30   de Septiembre  del año 2022</t>
  </si>
  <si>
    <t xml:space="preserve">Capítulo:    0212 </t>
  </si>
  <si>
    <t>Nombre de Cta.:  Cuenta Colectora 100</t>
  </si>
  <si>
    <t>Número Cta.:</t>
  </si>
  <si>
    <t>0100001034</t>
  </si>
  <si>
    <t>Banco:</t>
  </si>
  <si>
    <t>RESERVAS</t>
  </si>
  <si>
    <t xml:space="preserve">Esta incorporada en SIGEF:   Si __x____ </t>
  </si>
  <si>
    <t>No 10001012384894</t>
  </si>
  <si>
    <t>LIBRO</t>
  </si>
  <si>
    <t>BALANCE EN LIBRO</t>
  </si>
  <si>
    <t>MAS:</t>
  </si>
  <si>
    <t>Asignaciones de cuotas recibidas</t>
  </si>
  <si>
    <t>Notas de Crédito</t>
  </si>
  <si>
    <t>TOTAL DISPONIBLE</t>
  </si>
  <si>
    <t>MENOS:</t>
  </si>
  <si>
    <t>Libramientos emitidos</t>
  </si>
  <si>
    <t>Transferencias entre Cuentas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</si>
  <si>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</si>
  <si>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</si>
  <si>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</si>
  <si>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</si>
  <si>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</si>
  <si>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</si>
  <si>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</si>
  <si>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 xml:space="preserve">     Lic. Elizabeth Lizardo J.</t>
  </si>
  <si>
    <t>Licda. Mirky Cuello</t>
  </si>
  <si>
    <t xml:space="preserve">                                         Yasirys German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</si>
  <si>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</si>
  <si>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</si>
  <si>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</si>
  <si>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</si>
  <si>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</si>
  <si>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                            Directora Financiero</t>
  </si>
  <si>
    <t xml:space="preserve">    Puesto que ocupa</t>
  </si>
  <si>
    <t>Puesto que ocupa</t>
  </si>
  <si>
    <t xml:space="preserve">   Yasirys German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</si>
  <si>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</si>
  <si>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Depósito | 0240110101, 20694160</t>
  </si>
  <si>
    <t>0240110101, 20694160</t>
  </si>
  <si>
    <t>Cobro | 220901452810060139</t>
  </si>
  <si>
    <t>220901452810060139</t>
  </si>
  <si>
    <t>Cobro | 220901005080050213</t>
  </si>
  <si>
    <t>220901005080050213</t>
  </si>
  <si>
    <t>Cobro | 220901002680030346</t>
  </si>
  <si>
    <t>220901002680030346</t>
  </si>
  <si>
    <t>Cobro | 27872705208</t>
  </si>
  <si>
    <t>27872705208</t>
  </si>
  <si>
    <t>Cobro | 220901005150020470</t>
  </si>
  <si>
    <t>220901005150020470</t>
  </si>
  <si>
    <t>Cobro | 4524000010148</t>
  </si>
  <si>
    <t>4524000010148</t>
  </si>
  <si>
    <t>Cobro | 220902002130090301</t>
  </si>
  <si>
    <t>220902002130090301</t>
  </si>
  <si>
    <t>Cobro | 220902007300060266</t>
  </si>
  <si>
    <t>220902007300060266</t>
  </si>
  <si>
    <t>Cobro | 4524000020112</t>
  </si>
  <si>
    <t>4524000020112</t>
  </si>
  <si>
    <t>Cobro | 202220021409478</t>
  </si>
  <si>
    <t>202220021409478</t>
  </si>
  <si>
    <t>Cobro | 220905002670070346</t>
  </si>
  <si>
    <t>220905002670070346</t>
  </si>
  <si>
    <t>Cobro | 27906652517</t>
  </si>
  <si>
    <t>27906652517</t>
  </si>
  <si>
    <t>Cobro | 202220021471458</t>
  </si>
  <si>
    <t>202220021471458</t>
  </si>
  <si>
    <t>Cobro | 202220021473560</t>
  </si>
  <si>
    <t>202220021473560</t>
  </si>
  <si>
    <t>Cobro | 202220021473576</t>
  </si>
  <si>
    <t>202220021473576</t>
  </si>
  <si>
    <t>Cobro | 220905452810150084</t>
  </si>
  <si>
    <t>220905452810150084</t>
  </si>
  <si>
    <t>Cobro | 220905002660050654</t>
  </si>
  <si>
    <t>220905002660050654</t>
  </si>
  <si>
    <t>Cobro | 220905002970010503</t>
  </si>
  <si>
    <t>220905002970010503</t>
  </si>
  <si>
    <t>REGISTROS | TARJETA DE FLOTILLA DE COMBUSTIBLE SEPT. 2022</t>
  </si>
  <si>
    <t>TARJETA DE FLOTILLA DE COMBUSTIBLE SEPT. 2022</t>
  </si>
  <si>
    <t>Cobro | 202220021488804</t>
  </si>
  <si>
    <t>202220021488804</t>
  </si>
  <si>
    <t>Cobro | 27916984092</t>
  </si>
  <si>
    <t>27916984092</t>
  </si>
  <si>
    <t>Cobro | 27917126343</t>
  </si>
  <si>
    <t>27917126343</t>
  </si>
  <si>
    <t>Cobro | 27919953862</t>
  </si>
  <si>
    <t>27919953862</t>
  </si>
  <si>
    <t>Cobro | 220906002420070189</t>
  </si>
  <si>
    <t>220906002420070189</t>
  </si>
  <si>
    <t>Cobro | 27920783728</t>
  </si>
  <si>
    <t>27920783728</t>
  </si>
  <si>
    <t>Cobro | 202220021509270</t>
  </si>
  <si>
    <t>202220021509270</t>
  </si>
  <si>
    <t>Cobro | 220906006600020304</t>
  </si>
  <si>
    <t>220906006600020304</t>
  </si>
  <si>
    <t>Cobro | 202220021512872 /  202220021512874</t>
  </si>
  <si>
    <t>202220021512872 /  202220021512874</t>
  </si>
  <si>
    <t>Cobro | 4524000030085</t>
  </si>
  <si>
    <t>4524000030085</t>
  </si>
  <si>
    <t>Cobro | 27926898854</t>
  </si>
  <si>
    <t>27926898854</t>
  </si>
  <si>
    <t>Cobro | 27929313678</t>
  </si>
  <si>
    <t>27929313678</t>
  </si>
  <si>
    <t>Cobro | 220907001670020299</t>
  </si>
  <si>
    <t>220907001670020299</t>
  </si>
  <si>
    <t>Cheque | Cheque-CH-018804</t>
  </si>
  <si>
    <t>Cheque-CH-018804</t>
  </si>
  <si>
    <t>Cheque | Cheque-CH-018805</t>
  </si>
  <si>
    <t>Cheque-CH-018805</t>
  </si>
  <si>
    <t>Cobro | 202220021550874</t>
  </si>
  <si>
    <t>202220021550874</t>
  </si>
  <si>
    <t>Cheque | Cheque-CH-018806</t>
  </si>
  <si>
    <t>Cheque-CH-018806</t>
  </si>
  <si>
    <t>Cobro | 220908003850040134</t>
  </si>
  <si>
    <t>220908003850040134</t>
  </si>
  <si>
    <t>Cobro | 220908002470030119</t>
  </si>
  <si>
    <t>220908002470030119</t>
  </si>
  <si>
    <t>Cobro | 27938787572</t>
  </si>
  <si>
    <t>27938787572</t>
  </si>
  <si>
    <t>Cobro | 202220021565024, SOLUCIONES EN GAS NATURAL</t>
  </si>
  <si>
    <t>202220021565024, SOLUCIONES EN GAS NATURAL</t>
  </si>
  <si>
    <t>Cobro | 27941373455</t>
  </si>
  <si>
    <t>27941373455</t>
  </si>
  <si>
    <t>Cobro | 220909005800050223 EDWAR WILSON JIMENEZ</t>
  </si>
  <si>
    <t>220909005800050223 EDWAR WILSON JIMENEZ</t>
  </si>
  <si>
    <t>Cobro | 4524000010101</t>
  </si>
  <si>
    <t>4524000010101</t>
  </si>
  <si>
    <t>Cobro | 4524000030063</t>
  </si>
  <si>
    <t>4524000030063</t>
  </si>
  <si>
    <t>Cobro | 22090900300010268</t>
  </si>
  <si>
    <t>22090900300010268</t>
  </si>
  <si>
    <t>Cobro | 27969839052</t>
  </si>
  <si>
    <t>27969839052</t>
  </si>
  <si>
    <t>Cobro | 202220021654135</t>
  </si>
  <si>
    <t>202220021654135</t>
  </si>
  <si>
    <t>Cobro | 4524000010204</t>
  </si>
  <si>
    <t>4524000010204</t>
  </si>
  <si>
    <t>Cobro | 220913001200180083</t>
  </si>
  <si>
    <t>220913001200180083</t>
  </si>
  <si>
    <t>Cobro | 220913452810150034</t>
  </si>
  <si>
    <t>220913452810150034</t>
  </si>
  <si>
    <t>Cobro | 27983946338</t>
  </si>
  <si>
    <t>27983946338</t>
  </si>
  <si>
    <t>Cobro | 4524000030076</t>
  </si>
  <si>
    <t>4524000030076</t>
  </si>
  <si>
    <t>Cobro | 220913452810050033 PETROMOVIL</t>
  </si>
  <si>
    <t>220913452810050033 PETROMOVIL</t>
  </si>
  <si>
    <t>Cobro | 27996899662</t>
  </si>
  <si>
    <t>27996899662</t>
  </si>
  <si>
    <t>Cobro | 27996969270</t>
  </si>
  <si>
    <t>27996969270</t>
  </si>
  <si>
    <t>Cobro | 220914002490060413</t>
  </si>
  <si>
    <t>220914002490060413</t>
  </si>
  <si>
    <t>Cobro | 220914007400050342</t>
  </si>
  <si>
    <t>220914007400050342</t>
  </si>
  <si>
    <t>REGISTROS | TRANSF. 001214 WEBSITE Y  REDES SOCIALES</t>
  </si>
  <si>
    <t>TRANSF. 001214 WEBSITE Y  REDES SOCIALES</t>
  </si>
  <si>
    <t>Cobro | 202220021753644</t>
  </si>
  <si>
    <t>202220021753644</t>
  </si>
  <si>
    <t>Cobro | 28014199282</t>
  </si>
  <si>
    <t>28014199282</t>
  </si>
  <si>
    <t>Cobro | 202220021762200</t>
  </si>
  <si>
    <t>202220021762200</t>
  </si>
  <si>
    <t>Cobro | 202220021762257</t>
  </si>
  <si>
    <t>202220021762257</t>
  </si>
  <si>
    <t>Cobro | 202220021682551</t>
  </si>
  <si>
    <t>202220021682551</t>
  </si>
  <si>
    <t>Cobro | 220915003420070424</t>
  </si>
  <si>
    <t>220915003420070424</t>
  </si>
  <si>
    <t>Cobro | 28018197303</t>
  </si>
  <si>
    <t>28018197303</t>
  </si>
  <si>
    <t>Cobro | 28019904487</t>
  </si>
  <si>
    <t>28019904487</t>
  </si>
  <si>
    <t>Cobro | 202220021811958</t>
  </si>
  <si>
    <t>202220021811958</t>
  </si>
  <si>
    <t>Cobro | 4524000030102</t>
  </si>
  <si>
    <t>4524000030102</t>
  </si>
  <si>
    <t>Cobro | 220916452810050064</t>
  </si>
  <si>
    <t>220916452810050064</t>
  </si>
  <si>
    <t>Cobro | 202220021824753</t>
  </si>
  <si>
    <t>202220021824753</t>
  </si>
  <si>
    <t>Cobro | 202220021831968</t>
  </si>
  <si>
    <t>202220021831968</t>
  </si>
  <si>
    <t>Depósito | 0240110053, 20693955</t>
  </si>
  <si>
    <t>0240110053, 20693955</t>
  </si>
  <si>
    <t>Cheque | Cheque-CH-018807</t>
  </si>
  <si>
    <t>Cheque-CH-018807</t>
  </si>
  <si>
    <t>Cheque | Cheque-CH-018808</t>
  </si>
  <si>
    <t>Cheque-CH-018808</t>
  </si>
  <si>
    <t>Cobro | 28060451911</t>
  </si>
  <si>
    <t>28060451911</t>
  </si>
  <si>
    <t>Cobro | 202220021899003</t>
  </si>
  <si>
    <t>202220021899003</t>
  </si>
  <si>
    <t>Cobro | 202220021903720</t>
  </si>
  <si>
    <t>202220021903720</t>
  </si>
  <si>
    <t>Cobro | 202220021914906</t>
  </si>
  <si>
    <t>202220021914906</t>
  </si>
  <si>
    <t>Cobro | 4524000010144</t>
  </si>
  <si>
    <t>4524000010144</t>
  </si>
  <si>
    <t>Depósito | 0240230106, 20693957</t>
  </si>
  <si>
    <t>0240230106, 20693957</t>
  </si>
  <si>
    <t>Cobro | 202220021927945</t>
  </si>
  <si>
    <t>202220021927945</t>
  </si>
  <si>
    <t>Cobro | 202220021933159</t>
  </si>
  <si>
    <t>202220021933159</t>
  </si>
  <si>
    <t>Cobro | 202220021936779</t>
  </si>
  <si>
    <t>202220021936779</t>
  </si>
  <si>
    <t>Depósito | 0165010594, 20693958</t>
  </si>
  <si>
    <t>0165010594, 20693958</t>
  </si>
  <si>
    <t>Cobro | 28090527257</t>
  </si>
  <si>
    <t>28090527257</t>
  </si>
  <si>
    <t>Cobro | 202220021960180</t>
  </si>
  <si>
    <t>202220021960180</t>
  </si>
  <si>
    <t>Cobro | 28093159877</t>
  </si>
  <si>
    <t>28093159877</t>
  </si>
  <si>
    <t>Cobro | 28105182011</t>
  </si>
  <si>
    <t>28105182011</t>
  </si>
  <si>
    <t>Cobro | 28103797708</t>
  </si>
  <si>
    <t>28103797708</t>
  </si>
  <si>
    <t>Cobro | 28102501944</t>
  </si>
  <si>
    <t>28102501944</t>
  </si>
  <si>
    <t>Cobro | 4524000010098</t>
  </si>
  <si>
    <t>4524000010098</t>
  </si>
  <si>
    <t>Cobro | 220922000300080539</t>
  </si>
  <si>
    <t>220922000300080539</t>
  </si>
  <si>
    <t>Cobro | 202220022042340</t>
  </si>
  <si>
    <t>202220022042340</t>
  </si>
  <si>
    <t>Cobro | 28111393553</t>
  </si>
  <si>
    <t>28111393553</t>
  </si>
  <si>
    <t>Cobro | 4524000010197</t>
  </si>
  <si>
    <t>4524000010197</t>
  </si>
  <si>
    <t>Cobro | 220926002940020275</t>
  </si>
  <si>
    <t>220926002940020275</t>
  </si>
  <si>
    <t>Cobro | 4524000030267</t>
  </si>
  <si>
    <t>4524000030267</t>
  </si>
  <si>
    <t>Cobro | 28110569811</t>
  </si>
  <si>
    <t>28110569811</t>
  </si>
  <si>
    <t>Cobro | 202220022054335</t>
  </si>
  <si>
    <t>202220022054335</t>
  </si>
  <si>
    <t>Cobro | 202220022057238</t>
  </si>
  <si>
    <t>202220022057238</t>
  </si>
  <si>
    <t>Cobro | 220926000900100148</t>
  </si>
  <si>
    <t>220926000900100148</t>
  </si>
  <si>
    <t>Cobro | 202220022064616</t>
  </si>
  <si>
    <t>202220022064616</t>
  </si>
  <si>
    <t>Cobro | 28151110785</t>
  </si>
  <si>
    <t>28151110785</t>
  </si>
  <si>
    <t>Cobro | 28151326338</t>
  </si>
  <si>
    <t>28151326338</t>
  </si>
  <si>
    <t>Cobro | 4524000010120</t>
  </si>
  <si>
    <t>4524000010120</t>
  </si>
  <si>
    <t>Cobro | 28155509249</t>
  </si>
  <si>
    <t>28155509249</t>
  </si>
  <si>
    <t>Depósito | 4524000030103</t>
  </si>
  <si>
    <t>4524000030103</t>
  </si>
  <si>
    <t>Depósito | 202220022084562</t>
  </si>
  <si>
    <t>202220022084562</t>
  </si>
  <si>
    <t>Depósito | 202220022074435</t>
  </si>
  <si>
    <t>202220022074435</t>
  </si>
  <si>
    <t>Cobro | 28161361946</t>
  </si>
  <si>
    <t>28161361946</t>
  </si>
  <si>
    <t>Cobro | 202220022118123</t>
  </si>
  <si>
    <t>202220022118123</t>
  </si>
  <si>
    <t>Cobro | 220928003540060567</t>
  </si>
  <si>
    <t>220928003540060567</t>
  </si>
  <si>
    <t>Cobro | 28168582621</t>
  </si>
  <si>
    <t>28168582621</t>
  </si>
  <si>
    <t>Cobro | 202220022136577</t>
  </si>
  <si>
    <t>202220022136577</t>
  </si>
  <si>
    <t>Cobro | 220929001250070078</t>
  </si>
  <si>
    <t>220929001250070078</t>
  </si>
  <si>
    <t>Cobro | 28171211931</t>
  </si>
  <si>
    <t>28171211931</t>
  </si>
  <si>
    <t>Cobro | 28176041370</t>
  </si>
  <si>
    <t>28176041370</t>
  </si>
  <si>
    <t>Cobro | 220929452810150040</t>
  </si>
  <si>
    <t>220929452810150040</t>
  </si>
  <si>
    <t>Venta | FV-4095, 4524000010206</t>
  </si>
  <si>
    <t>FV-4095, 4524000010206</t>
  </si>
  <si>
    <t>Depósito | REF.0240200159, 20693962</t>
  </si>
  <si>
    <t>REF.0240200159, 20693962</t>
  </si>
  <si>
    <t>Depósito | 0240200159/ 20693962/220930002400200156</t>
  </si>
  <si>
    <t>0240200159/ 20693962/220930002400200156</t>
  </si>
  <si>
    <t>Cobro | 4524000010206</t>
  </si>
  <si>
    <t>4524000010206</t>
  </si>
  <si>
    <t>Cobro | 28150443244 28150382480 ELIEZER GAS SRL.</t>
  </si>
  <si>
    <t>28150443244 28150382480 ELIEZER GAS SRL.</t>
  </si>
  <si>
    <t>Cobro | 220930452810100046</t>
  </si>
  <si>
    <t>220930452810100046</t>
  </si>
  <si>
    <t>Pago | CI-2022-0470</t>
  </si>
  <si>
    <t>CI-2022-0470</t>
  </si>
  <si>
    <t>Depósito | 220930452810100066 /220930452810100064 /220930452810100062</t>
  </si>
  <si>
    <t>220930452810100066 /220930452810100064 /220930452810100062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</si>
  <si>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</si>
  <si>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</si>
  <si>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289,319,514.65</t>
    </r>
  </si>
  <si>
    <r>
      <t xml:space="preserve">Total Créditos: </t>
    </r>
    <r>
      <rPr>
        <b/>
        <sz val="10"/>
        <color indexed="8"/>
        <rFont val="Arial"/>
        <family val="2"/>
      </rPr>
      <t>140,075,260.91</t>
    </r>
  </si>
  <si>
    <r>
      <t xml:space="preserve">Balance: </t>
    </r>
    <r>
      <rPr>
        <b/>
        <sz val="10"/>
        <color indexed="8"/>
        <rFont val="Arial"/>
        <family val="2"/>
      </rPr>
      <t>149,244,253.74</t>
    </r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</si>
  <si>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</si>
  <si>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Pago | LIB.10059-1</t>
  </si>
  <si>
    <t>LIB.10059-1</t>
  </si>
  <si>
    <t>Pago | LIB.12116-1</t>
  </si>
  <si>
    <t>LIB.12116-1</t>
  </si>
  <si>
    <t>Pago | LIB.12092-1</t>
  </si>
  <si>
    <t>LIB.12092-1</t>
  </si>
  <si>
    <t>Pago | LIB.12097-1</t>
  </si>
  <si>
    <t>LIB.12097-1</t>
  </si>
  <si>
    <t>Pago | LIB.12099-1</t>
  </si>
  <si>
    <t>LIB.12099-1</t>
  </si>
  <si>
    <t>Pago | LIB.12133-1</t>
  </si>
  <si>
    <t>LIB.12133-1</t>
  </si>
  <si>
    <t>TRANSFERENCIA ENTRE CUENTAS | DOC. NO. 38642</t>
  </si>
  <si>
    <t>DOC. NO. 38642</t>
  </si>
  <si>
    <t>Pago | LIB.9943-1</t>
  </si>
  <si>
    <t>LIB.9943-1</t>
  </si>
  <si>
    <t>Pago | LIB.10505-1</t>
  </si>
  <si>
    <t>LIB.10505-1</t>
  </si>
  <si>
    <t>Pago | LIB.10973-1</t>
  </si>
  <si>
    <t>LIB.10973-1</t>
  </si>
  <si>
    <t>Pago | LIB.12189-1</t>
  </si>
  <si>
    <t>LIB.12189-1</t>
  </si>
  <si>
    <t>TRANSFERENCIA ENTRE CUENTAS | DOC. NO. 38648</t>
  </si>
  <si>
    <t>DOC. NO. 38648</t>
  </si>
  <si>
    <t>TRANSFERENCIA ENTRE CUENTAS | DOC. NO. 38650</t>
  </si>
  <si>
    <t>DOC. NO. 38650</t>
  </si>
  <si>
    <t>TRANSFERENCIA ENTRE CUENTAS | DOC. NO. 38651</t>
  </si>
  <si>
    <t>DOC. NO. 38651</t>
  </si>
  <si>
    <t>Pago | LIB.11915-1</t>
  </si>
  <si>
    <t>LIB.11915-1</t>
  </si>
  <si>
    <t>Pago | LIB.12127-1</t>
  </si>
  <si>
    <t>LIB.12127-1</t>
  </si>
  <si>
    <t>Pago | LIB.12138-1</t>
  </si>
  <si>
    <t>LIB.12138-1</t>
  </si>
  <si>
    <t>Pago | LIB.10525-1</t>
  </si>
  <si>
    <t>LIB.10525-1</t>
  </si>
  <si>
    <t>TRANSFERENCIA ENTRE CUENTAS | DOC. NO. 38669</t>
  </si>
  <si>
    <t>DOC. NO. 38669</t>
  </si>
  <si>
    <t>TRANSFERENCIA ENTRE CUENTAS | DOC. NO. 38671</t>
  </si>
  <si>
    <t>DOC. NO. 38671</t>
  </si>
  <si>
    <t>Pago | LIB.12233-1</t>
  </si>
  <si>
    <t>LIB.12233-1</t>
  </si>
  <si>
    <t>Pago | LIB.12239-1</t>
  </si>
  <si>
    <t>LIB.12239-1</t>
  </si>
  <si>
    <t>TRANSFERENCIA ENTRE CUENTAS | DOC. NO. 38683</t>
  </si>
  <si>
    <t>DOC. NO. 38683</t>
  </si>
  <si>
    <t>TRANSFERENCIA ENTRE CUENTAS | DOC. NO. 38687</t>
  </si>
  <si>
    <t>DOC. NO. 38687</t>
  </si>
  <si>
    <t>TRANSFERENCIA ENTRE CUENTAS | DOC. NO. 38709</t>
  </si>
  <si>
    <t>DOC. NO. 38709</t>
  </si>
  <si>
    <t>Pago | LIB.10176-1</t>
  </si>
  <si>
    <t>LIB.10176-1</t>
  </si>
  <si>
    <t>Pago | LIB.12319-1</t>
  </si>
  <si>
    <t>LIB.12319-1</t>
  </si>
  <si>
    <t>Pago | LIB.10373-1</t>
  </si>
  <si>
    <t>LIB.10373-1</t>
  </si>
  <si>
    <t>Pago | LIB.11662-1</t>
  </si>
  <si>
    <t>LIB.11662-1</t>
  </si>
  <si>
    <t>Pago | LIB.11858-1</t>
  </si>
  <si>
    <t>LIB.11858-1</t>
  </si>
  <si>
    <t>Pago | LIB.12349-1</t>
  </si>
  <si>
    <t>LIB.12349-1</t>
  </si>
  <si>
    <t>Pago | LIB.12369-1</t>
  </si>
  <si>
    <t>LIB.12369-1</t>
  </si>
  <si>
    <t>TRANSFERENCIA ENTRE CUENTAS | DOC. NO. 38727</t>
  </si>
  <si>
    <t>DOC. NO. 38727</t>
  </si>
  <si>
    <t>TRANSFERENCIA ENTRE CUENTAS | DOC. NO. 38729</t>
  </si>
  <si>
    <t>DOC. NO. 38729</t>
  </si>
  <si>
    <t>Nómina | LIB.12785-1</t>
  </si>
  <si>
    <t>LIB.12785-1</t>
  </si>
  <si>
    <t>Nómina | LIB.13003-1</t>
  </si>
  <si>
    <t>LIB.13003-1</t>
  </si>
  <si>
    <t>Nómina | LIB.13001-1</t>
  </si>
  <si>
    <t>LIB.13001-1</t>
  </si>
  <si>
    <t>Pago | LIB.12450-1</t>
  </si>
  <si>
    <t>LIB.12450-1</t>
  </si>
  <si>
    <t>TRANSFERENCIA ENTRE CUENTAS | DOC. NO. 38746</t>
  </si>
  <si>
    <t>DOC. NO. 38746</t>
  </si>
  <si>
    <t>Pago | LIB.12492-1</t>
  </si>
  <si>
    <t>LIB.12492-1</t>
  </si>
  <si>
    <t>Pago | LIB.12462-1</t>
  </si>
  <si>
    <t>LIB.12462-1</t>
  </si>
  <si>
    <t>Nómina | LIB.12905-1</t>
  </si>
  <si>
    <t>LIB.12905-1</t>
  </si>
  <si>
    <t>Nómina | LIB.12909-1</t>
  </si>
  <si>
    <t>LIB.12909-1</t>
  </si>
  <si>
    <t>TRANSFERENCIA ENTRE CUENTAS | DOC. NO. 38764</t>
  </si>
  <si>
    <t>DOC. NO. 38764</t>
  </si>
  <si>
    <t>TRANSFERENCIA ENTRE CUENTAS | DOC. NO. 38768</t>
  </si>
  <si>
    <t>DOC. NO. 38768</t>
  </si>
  <si>
    <t>Pago | LIB.12353-1</t>
  </si>
  <si>
    <t>LIB.12353-1</t>
  </si>
  <si>
    <t>TRANSFERENCIA ENTRE CUENTAS | DOC. NO. 38782</t>
  </si>
  <si>
    <t>DOC. NO. 38782</t>
  </si>
  <si>
    <t>TRANSFERENCIA ENTRE CUENTAS | DOC. NO. 38783</t>
  </si>
  <si>
    <t>DOC. NO. 38783</t>
  </si>
  <si>
    <t>Pago | LIB.10038-1</t>
  </si>
  <si>
    <t>LIB.10038-1</t>
  </si>
  <si>
    <t>Pago | LIB.12598-1</t>
  </si>
  <si>
    <t>LIB.12598-1</t>
  </si>
  <si>
    <t>Pago | LIB.12612-1</t>
  </si>
  <si>
    <t>LIB.12612-1</t>
  </si>
  <si>
    <t>Pago | LIB.12615-1</t>
  </si>
  <si>
    <t>LIB.12615-1</t>
  </si>
  <si>
    <t>Pago | LIB. 12613-1</t>
  </si>
  <si>
    <t>LIB. 12613-1</t>
  </si>
  <si>
    <t>Pago | LIB.12619-1</t>
  </si>
  <si>
    <t>LIB.12619-1</t>
  </si>
  <si>
    <t>Nómina | LIB.12950-1</t>
  </si>
  <si>
    <t>LIB.12950-1</t>
  </si>
  <si>
    <t>Pago | LIB.12626-1</t>
  </si>
  <si>
    <t>LIB.12626-1</t>
  </si>
  <si>
    <t>Pago | LIB.12638-1</t>
  </si>
  <si>
    <t>LIB.12638-1</t>
  </si>
  <si>
    <t>Nómina | LIB.13019-1</t>
  </si>
  <si>
    <t>LIB.13019-1</t>
  </si>
  <si>
    <t>Pago | LIB.12607-1</t>
  </si>
  <si>
    <t>LIB.12607-1</t>
  </si>
  <si>
    <t>Nómina | LIB.13036-1</t>
  </si>
  <si>
    <t>LIB.13036-1</t>
  </si>
  <si>
    <t>Nómina | LIB.13105-1</t>
  </si>
  <si>
    <t>LIB.13105-1</t>
  </si>
  <si>
    <t>Nómina | LIB.13109-1</t>
  </si>
  <si>
    <t>LIB.13109-1</t>
  </si>
  <si>
    <t>Nómina | LIB.13103-1</t>
  </si>
  <si>
    <t>LIB.13103-1</t>
  </si>
  <si>
    <t>TRANSFERENCIA ENTRE CUENTAS | DOC. NO. 38827</t>
  </si>
  <si>
    <t>DOC. NO. 38827</t>
  </si>
  <si>
    <t>TRANSFERENCIA ENTRE CUENTAS | DOC. NO. 38830</t>
  </si>
  <si>
    <t>DOC. NO. 38830</t>
  </si>
  <si>
    <t>TRANSFERENCIA ENTRE CUENTAS | DOC. NO. 38833</t>
  </si>
  <si>
    <t>DOC. NO. 38833</t>
  </si>
  <si>
    <t>Pago | LIB.11931-1</t>
  </si>
  <si>
    <t>LIB.11931-1</t>
  </si>
  <si>
    <t>Pago | LIB.12699-1</t>
  </si>
  <si>
    <t>LIB.12699-1</t>
  </si>
  <si>
    <t>Pago | LIB.12703-1</t>
  </si>
  <si>
    <t>LIB.12703-1</t>
  </si>
  <si>
    <t>Pago | LIB.12709-1</t>
  </si>
  <si>
    <t>LIB.12709-1</t>
  </si>
  <si>
    <t>Pago | LIB.12721-1</t>
  </si>
  <si>
    <t>LIB.12721-1</t>
  </si>
  <si>
    <t>Pago | LIB.12726-1</t>
  </si>
  <si>
    <t>LIB.12726-1</t>
  </si>
  <si>
    <t>Pago | LIB.12732-1</t>
  </si>
  <si>
    <t>LIB.12732-1</t>
  </si>
  <si>
    <t>Pago | LIB.12769-1</t>
  </si>
  <si>
    <t>LIB.12769-1</t>
  </si>
  <si>
    <t>TRANSFERENCIA ENTRE CUENTAS | DOC. NO. 38850</t>
  </si>
  <si>
    <t>DOC. NO. 38850</t>
  </si>
  <si>
    <t>TRANSFERENCIA ENTRE CUENTAS | DOC. NO. 38861</t>
  </si>
  <si>
    <t>DOC. NO. 38861</t>
  </si>
  <si>
    <t>Pago | LIB.10230-1</t>
  </si>
  <si>
    <t>LIB.10230-1</t>
  </si>
  <si>
    <t>Pago | LIB.10411-1</t>
  </si>
  <si>
    <t>LIB.10411-1</t>
  </si>
  <si>
    <t>Pago | LIB.12473-1</t>
  </si>
  <si>
    <t>LIB.12473-1</t>
  </si>
  <si>
    <t>Nómina | LIB.13107-1</t>
  </si>
  <si>
    <t>LIB.13107-1</t>
  </si>
  <si>
    <t>Pago | LIB.8587-1   B1500000133</t>
  </si>
  <si>
    <t>LIB.8587-1   B1500000133</t>
  </si>
  <si>
    <t>Pago | LIB.10441-1   B1500000134</t>
  </si>
  <si>
    <t>LIB.10441-1   B1500000134</t>
  </si>
  <si>
    <t>Nómina | LIB.13129</t>
  </si>
  <si>
    <t>LIB.13129</t>
  </si>
  <si>
    <t>Nómina | LIB.12993-1</t>
  </si>
  <si>
    <t>LIB.12993-1</t>
  </si>
  <si>
    <t>TRANSFERENCIA ENTRE CUENTAS | DOC. NO. 38894</t>
  </si>
  <si>
    <t>DOC. NO. 38894</t>
  </si>
  <si>
    <t>TRANSFERENCIA ENTRE CUENTAS | DOC. NO. 38898</t>
  </si>
  <si>
    <t>DOC. NO. 38898</t>
  </si>
  <si>
    <t>Pago | LIB.10094-1</t>
  </si>
  <si>
    <t>LIB.10094-1</t>
  </si>
  <si>
    <t>Pago | LIB.12724-1</t>
  </si>
  <si>
    <t>LIB.12724-1</t>
  </si>
  <si>
    <t>Pago | LIB.12778-1</t>
  </si>
  <si>
    <t>LIB.12778-1</t>
  </si>
  <si>
    <t>Pago | LIB.12783-1</t>
  </si>
  <si>
    <t>LIB.12783-1</t>
  </si>
  <si>
    <t>Pago | LIB.12836-1</t>
  </si>
  <si>
    <t>LIB.12836-1</t>
  </si>
  <si>
    <t>Pago | LIB.12538-1</t>
  </si>
  <si>
    <t>LIB.12538-1</t>
  </si>
  <si>
    <t>Nómina | LIB.13206-1</t>
  </si>
  <si>
    <t>LIB.13206-1</t>
  </si>
  <si>
    <t>Pago | LIB.10329-1 B1500000318</t>
  </si>
  <si>
    <t>LIB.10329-1 B1500000318</t>
  </si>
  <si>
    <t>Nómina | LIB.13315-1</t>
  </si>
  <si>
    <t>LIB.13315-1</t>
  </si>
  <si>
    <t>Pago | LIB.12893-1</t>
  </si>
  <si>
    <t>LIB.12893-1</t>
  </si>
  <si>
    <t>Pago | LIB.12987-1</t>
  </si>
  <si>
    <t>LIB.12987-1</t>
  </si>
  <si>
    <t>TRANSFERENCIA ENTRE CUENTAS | DOC. NO. 38924</t>
  </si>
  <si>
    <t>DOC. NO. 38924</t>
  </si>
  <si>
    <t>TRANSFERENCIA ENTRE CUENTAS | DOC.NO.38930</t>
  </si>
  <si>
    <t>DOC.NO.38930</t>
  </si>
  <si>
    <t>TRANSFERENCIA ENTRE CUENTAS | DOC.NO.38949</t>
  </si>
  <si>
    <t>DOC.NO.38949</t>
  </si>
  <si>
    <t>Pago | LIB.12886-1 B1500005395</t>
  </si>
  <si>
    <t>LIB.12886-1 B1500005395</t>
  </si>
  <si>
    <t>Pago | LIB.12889-1 B1500004198</t>
  </si>
  <si>
    <t>LIB.12889-1 B1500004198</t>
  </si>
  <si>
    <t>Pago | LIB.12906-1 B1500005316/5410</t>
  </si>
  <si>
    <t>LIB.12906-1 B1500005316/5410</t>
  </si>
  <si>
    <t>Pago | LIB.12985-1 B1500004113/4126/41464153/4158</t>
  </si>
  <si>
    <t>LIB.12985-1 B1500004113/4126/41464153/4158</t>
  </si>
  <si>
    <t>Pago | LIB.13010-1 B1500000107/0111</t>
  </si>
  <si>
    <t>LIB.13010-1 B1500000107/0111</t>
  </si>
  <si>
    <t>Pago | LIB.13052-1 B1500005361</t>
  </si>
  <si>
    <t>LIB.13052-1 B1500005361</t>
  </si>
  <si>
    <t>Pago | LIB.13054-1 B1500000133</t>
  </si>
  <si>
    <t>LIB.13054-1 B1500000133</t>
  </si>
  <si>
    <t>Pago | LIB.13059-1 B1500000549</t>
  </si>
  <si>
    <t>LIB.13059-1 B1500000549</t>
  </si>
  <si>
    <t>Pago | LIB.13063-1 B150007152</t>
  </si>
  <si>
    <t>LIB.13063-1 B150007152</t>
  </si>
  <si>
    <t>Pago | LIB.13065-1 B1500007216</t>
  </si>
  <si>
    <t>LIB.13065-1 B1500007216</t>
  </si>
  <si>
    <t>Nómina | LIB.13547-1</t>
  </si>
  <si>
    <t>LIB.13547-1</t>
  </si>
  <si>
    <t>Nómina | LIB.13545-1</t>
  </si>
  <si>
    <t>LIB.13545-1</t>
  </si>
  <si>
    <t>Nómina | LIB.13506-1</t>
  </si>
  <si>
    <t>LIB.13506-1</t>
  </si>
  <si>
    <t>Nómina | LIB.13504-1</t>
  </si>
  <si>
    <t>LIB.13504-1</t>
  </si>
  <si>
    <t>Nómina | LIB.13502-1</t>
  </si>
  <si>
    <t>LIB.13502-1</t>
  </si>
  <si>
    <t>TRANSFERENCIA ENTRE CUENTAS | DOC.NO.38972</t>
  </si>
  <si>
    <t>DOC.NO.38972</t>
  </si>
  <si>
    <t>TRANSFERENCIA ENTRE CUENTAS | DOC.NO.38975</t>
  </si>
  <si>
    <t>DOC.NO.38975</t>
  </si>
  <si>
    <t>Nómina | LIB.13511-1</t>
  </si>
  <si>
    <t>LIB.13511-1</t>
  </si>
  <si>
    <t>TRANSFERENCIA ENTRE CUENTAS | DOC.NO.38998</t>
  </si>
  <si>
    <t>DOC.NO.38998</t>
  </si>
  <si>
    <t>TRANSFERENCIA ENTRE CUENTAS | DOC.NO.38996</t>
  </si>
  <si>
    <t>DOC.NO.38996</t>
  </si>
  <si>
    <t>Pago | LIB.13123-1 B1500007038</t>
  </si>
  <si>
    <t>LIB.13123-1 B1500007038</t>
  </si>
  <si>
    <t>Pago | LIB.12452-1 B1500000046</t>
  </si>
  <si>
    <t>LIB.12452-1 B1500000046</t>
  </si>
  <si>
    <t>Pago | LIB.13119-1 B1500024574/24575</t>
  </si>
  <si>
    <t>LIB.13119-1 B1500024574/24575</t>
  </si>
  <si>
    <t>Pago | LIB.13171-1 B1500000160</t>
  </si>
  <si>
    <t>LIB.13171-1 B1500000160</t>
  </si>
  <si>
    <t>Nómina | LIB.13615-1</t>
  </si>
  <si>
    <t>LIB.13615-1</t>
  </si>
  <si>
    <t>Pago | lib.10331-1 B1500000260</t>
  </si>
  <si>
    <t>lib.10331-1 B1500000260</t>
  </si>
  <si>
    <t>Pago | LIB.12711-1 B150000120</t>
  </si>
  <si>
    <t>LIB.12711-1 B150000120</t>
  </si>
  <si>
    <t>TRANSFERENCIA ENTRE CUENTAS | DOC.NO.39020</t>
  </si>
  <si>
    <t>DOC.NO.39020</t>
  </si>
  <si>
    <t>TRANSFERENCIA ENTRE CUENTAS | DOC. NO. 39027</t>
  </si>
  <si>
    <t>DOC. NO. 39027</t>
  </si>
  <si>
    <t>Pago | LIB.13200-1 B1500000136</t>
  </si>
  <si>
    <t>LIB.13200-1 B1500000136</t>
  </si>
  <si>
    <t>Pago | LIB.13213-1 B1500000065/67</t>
  </si>
  <si>
    <t>LIB.13213-1 B1500000065/67</t>
  </si>
  <si>
    <t>Pago | LIB.13232-1 B1500009065/9087/9104/9111</t>
  </si>
  <si>
    <t>LIB.13232-1 B1500009065/9087/9104/9111</t>
  </si>
  <si>
    <t>Nómina | LIB.13659-1</t>
  </si>
  <si>
    <t>LIB.13659-1</t>
  </si>
  <si>
    <t>Nómina | LIB.13691-1</t>
  </si>
  <si>
    <t>LIB.13691-1</t>
  </si>
  <si>
    <t>Pago | LIB.13252-1 B1500036110</t>
  </si>
  <si>
    <t>LIB.13252-1 B1500036110</t>
  </si>
  <si>
    <t>Pago | LIB.13256-1 B1500036376</t>
  </si>
  <si>
    <t>LIB.13256-1 B1500036376</t>
  </si>
  <si>
    <t>Pago | LIB.13260-1 B1500036114</t>
  </si>
  <si>
    <t>LIB.13260-1 B1500036114</t>
  </si>
  <si>
    <t>Pago | LIB.13264-1 B1500036115</t>
  </si>
  <si>
    <t>LIB.13264-1 B1500036115</t>
  </si>
  <si>
    <t>Pago | LIB.13268-1 B1500036112</t>
  </si>
  <si>
    <t>LIB.13268-1 B1500036112</t>
  </si>
  <si>
    <t>Pago | LIB.13272-1 B1500036113</t>
  </si>
  <si>
    <t>LIB.13272-1 B1500036113</t>
  </si>
  <si>
    <t>Pago | LIB.13277-1 B1500036463</t>
  </si>
  <si>
    <t>LIB.13277-1 B1500036463</t>
  </si>
  <si>
    <t>Pago | LIB.13292-1 B1500005284</t>
  </si>
  <si>
    <t>LIB.13292-1 B1500005284</t>
  </si>
  <si>
    <t>Pago | LIB.13304-1 B1500000547</t>
  </si>
  <si>
    <t>LIB.13304-1 B1500000547</t>
  </si>
  <si>
    <t>TRANSFERENCIA ENTRE CUENTAS | DOC.NO.39061</t>
  </si>
  <si>
    <t>DOC.NO.39061</t>
  </si>
  <si>
    <t>TRANSFERENCIA ENTRE CUENTAS | DOC. NO.39072</t>
  </si>
  <si>
    <t>DOC. NO.39072</t>
  </si>
  <si>
    <t>Nómina | LIB.13661-1</t>
  </si>
  <si>
    <t>LIB.13661-1</t>
  </si>
  <si>
    <t>Nómina | LIB.13685-1</t>
  </si>
  <si>
    <t>LIB.13685-1</t>
  </si>
  <si>
    <t>Nómina | LIB.13750.1</t>
  </si>
  <si>
    <t>LIB.13750.1</t>
  </si>
  <si>
    <t>Pago | LIB.10155-1 B1500000532</t>
  </si>
  <si>
    <t>LIB.10155-1 B1500000532</t>
  </si>
  <si>
    <t>Pago | LIB.11106-1 B1500000001</t>
  </si>
  <si>
    <t>LIB.11106-1 B1500000001</t>
  </si>
  <si>
    <t>Pago | LIB.13175-1 B1500000112</t>
  </si>
  <si>
    <t>LIB.13175-1 B1500000112</t>
  </si>
  <si>
    <t>Nómina | LIB.13754</t>
  </si>
  <si>
    <t>LIB.13754</t>
  </si>
  <si>
    <t>Pago | LIB.12895-1</t>
  </si>
  <si>
    <t>LIB.12895-1</t>
  </si>
  <si>
    <t>Pago | LIB.13061-1 B1500002938</t>
  </si>
  <si>
    <t>LIB.13061-1 B1500002938</t>
  </si>
  <si>
    <t>TRANSFERENCIA ENTRE CUENTAS | DOC.NO.39084</t>
  </si>
  <si>
    <t>DOC.NO.39084</t>
  </si>
  <si>
    <t>TRANSFERENCIA ENTRE CUENTAS | DOC.NO.39094</t>
  </si>
  <si>
    <t>DOC.NO.39094</t>
  </si>
  <si>
    <t>Nómina | LIB.13985-1</t>
  </si>
  <si>
    <t>LIB.13985-1</t>
  </si>
  <si>
    <t>Pago | LIB.11924-1 B1500000412</t>
  </si>
  <si>
    <t>LIB.11924-1 B1500000412</t>
  </si>
  <si>
    <t>Pago | LIB.12144-1 B1500000387</t>
  </si>
  <si>
    <t>LIB.12144-1 B1500000387</t>
  </si>
  <si>
    <t>Pago | LIB.12155-1 B1500000114</t>
  </si>
  <si>
    <t>LIB.12155-1 B1500000114</t>
  </si>
  <si>
    <t>Pago | LIB.12980-1 B1500000162</t>
  </si>
  <si>
    <t>LIB.12980-1 B1500000162</t>
  </si>
  <si>
    <t>Pago | LIB.13067-1 B1500000237</t>
  </si>
  <si>
    <t>LIB.13067-1 B1500000237</t>
  </si>
  <si>
    <t>Pago | LIB.13439-1 B1500000399</t>
  </si>
  <si>
    <t>LIB.13439-1 B1500000399</t>
  </si>
  <si>
    <t>Pago | LIB.13441-1 B1500000815</t>
  </si>
  <si>
    <t>LIB.13441-1 B1500000815</t>
  </si>
  <si>
    <t>TRANSFERENCIA ENTRE CUENTAS | DOC.NO.39106</t>
  </si>
  <si>
    <t>DOC.NO.39106</t>
  </si>
  <si>
    <t>TRANSFERENCIA ENTRE CUENTAS | DOC.NO.39115</t>
  </si>
  <si>
    <t>DOC.NO.39115</t>
  </si>
  <si>
    <t>Nómina | LIB.13892-1</t>
  </si>
  <si>
    <t>LIB.13892-1</t>
  </si>
  <si>
    <t>Nómina | LIB.13935-1</t>
  </si>
  <si>
    <t>LIB.13935-1</t>
  </si>
  <si>
    <t>Pago | LIB.13558-1 B1500037437/37622</t>
  </si>
  <si>
    <t>LIB.13558-1 B1500037437/37622</t>
  </si>
  <si>
    <t>Pago | LIB.13562-1 B1500002754</t>
  </si>
  <si>
    <t>LIB.13562-1 B1500002754</t>
  </si>
  <si>
    <t>Pago | LIB.13564-1 B1500000170</t>
  </si>
  <si>
    <t>LIB.13564-1 B1500000170</t>
  </si>
  <si>
    <t>Pago | LIB.13569-1 B1500000388</t>
  </si>
  <si>
    <t>LIB.13569-1 B1500000388</t>
  </si>
  <si>
    <t>Pago | LIB.13575-1 B1500000456</t>
  </si>
  <si>
    <t>LIB.13575-1 B1500000456</t>
  </si>
  <si>
    <t>TRANSFERENCIA ENTRE CUENTAS | DOC.NO.39102</t>
  </si>
  <si>
    <t>DOC.NO.39102</t>
  </si>
  <si>
    <t>Nómina | LIB.13038-1</t>
  </si>
  <si>
    <t>LIB.13038-1</t>
  </si>
  <si>
    <t>Nómina | LIB.13689-1</t>
  </si>
  <si>
    <t>LIB.13689-1</t>
  </si>
  <si>
    <t>Nómina | LIB.13736-1</t>
  </si>
  <si>
    <t>LIB.13736-1</t>
  </si>
  <si>
    <t>Nómina | LIB.13973-1</t>
  </si>
  <si>
    <t>LIB.13973-1</t>
  </si>
  <si>
    <t>Nómina | LIB.13975-1</t>
  </si>
  <si>
    <t>LIB.13975-1</t>
  </si>
  <si>
    <t>Nómina | LIB.13983-1</t>
  </si>
  <si>
    <t>LIB.13983-1</t>
  </si>
  <si>
    <t>TRANSFERENCIA ENTRE CUENTAS | DOC.NO.39125</t>
  </si>
  <si>
    <t>DOC.NO.39125</t>
  </si>
  <si>
    <t>TRANSFERENCIA ENTRE CUENTAS | DOC.NO.39129</t>
  </si>
  <si>
    <t>DOC.NO.39129</t>
  </si>
  <si>
    <t>TRANSFERENCIA ENTRE CUENTAS | DOC.NO.39130</t>
  </si>
  <si>
    <t>DOC.NO.39130</t>
  </si>
  <si>
    <t>Nómina | LIB.13977-1</t>
  </si>
  <si>
    <t>LIB.13977-1</t>
  </si>
  <si>
    <t>Nómina | LIB.14004-1</t>
  </si>
  <si>
    <t>LIB.14004-1</t>
  </si>
  <si>
    <t>Nómina | LIB.14044-1</t>
  </si>
  <si>
    <t>LIB.14044-1</t>
  </si>
  <si>
    <t>Pago | LIB.13603-1 B1500001267</t>
  </si>
  <si>
    <t>LIB.13603-1 B1500001267</t>
  </si>
  <si>
    <t>Pago | LIB.13645-1</t>
  </si>
  <si>
    <t>LIB.13645-1</t>
  </si>
  <si>
    <t>Pago | LIB.13601-1</t>
  </si>
  <si>
    <t>LIB.13601-1</t>
  </si>
  <si>
    <t>TRANSFERENCIA ENTRE CUENTAS | DOC.NO.39148</t>
  </si>
  <si>
    <t>DOC.NO.39148</t>
  </si>
  <si>
    <t>Pago | LIB.13763-1</t>
  </si>
  <si>
    <t>LIB.13763-1</t>
  </si>
  <si>
    <t>Pago | LIB.9545-1 B1500000616</t>
  </si>
  <si>
    <t>LIB.9545-1 B1500000616</t>
  </si>
  <si>
    <t>Pago | LIB.9697-1 B1500000691/694</t>
  </si>
  <si>
    <t>LIB.9697-1 B1500000691/694</t>
  </si>
  <si>
    <t>Pago | LIB.10205-1 B1500000044</t>
  </si>
  <si>
    <t>LIB.10205-1 B1500000044</t>
  </si>
  <si>
    <t>Pago | LIB.10967-1 B1500000285</t>
  </si>
  <si>
    <t>LIB.10967-1 B1500000285</t>
  </si>
  <si>
    <t>Pago | LIB.12142-1</t>
  </si>
  <si>
    <t>LIB.12142-1</t>
  </si>
  <si>
    <t>Pago | LIB.13299-1 B1500004172</t>
  </si>
  <si>
    <t>LIB.13299-1 B1500004172</t>
  </si>
  <si>
    <t>Pago | LIB.13577-1 B1500000443</t>
  </si>
  <si>
    <t>LIB.13577-1 B1500000443</t>
  </si>
  <si>
    <t>Pago | LIB.10582-1 B1500000011</t>
  </si>
  <si>
    <t>LIB.10582-1 B1500000011</t>
  </si>
  <si>
    <r>
      <t xml:space="preserve">Total Débitos: </t>
    </r>
    <r>
      <rPr>
        <b/>
        <sz val="10"/>
        <color indexed="8"/>
        <rFont val="Arial"/>
        <family val="2"/>
      </rPr>
      <t>2,555,082,151.90</t>
    </r>
  </si>
  <si>
    <r>
      <t xml:space="preserve">Total Créditos: </t>
    </r>
    <r>
      <rPr>
        <b/>
        <sz val="10"/>
        <color indexed="8"/>
        <rFont val="Arial"/>
        <family val="2"/>
      </rPr>
      <t>2,545,848,799.53</t>
    </r>
  </si>
  <si>
    <r>
      <t xml:space="preserve">Balance: </t>
    </r>
    <r>
      <rPr>
        <b/>
        <sz val="10"/>
        <color indexed="8"/>
        <rFont val="Arial"/>
        <family val="2"/>
      </rPr>
      <t>9,233,352.37</t>
    </r>
  </si>
  <si>
    <r>
      <t xml:space="preserve">Libro Mayor Auxiliar de </t>
    </r>
    <r>
      <rPr>
        <sz val="10"/>
        <color indexed="8"/>
        <rFont val="Arial"/>
        <family val="2"/>
      </rPr>
      <t>Cuenta Euro BR-0100001006 MICM (1-10-00-01-12)</t>
    </r>
  </si>
  <si>
    <t>REGISTROS | ASIGNACION DE CUOTA EN EUROS</t>
  </si>
  <si>
    <t>ASIGNACION DE CUOTA EN EUROS</t>
  </si>
  <si>
    <t>REGISTROS | ASIGNACION DE CUOTAS EN EUROS</t>
  </si>
  <si>
    <t>ASIGNACION DE CUOTAS EN EUROS</t>
  </si>
  <si>
    <t xml:space="preserve">Transferencias a otras instituciones | LIB. 12887-1 </t>
  </si>
  <si>
    <t xml:space="preserve">LIB. 12887-1 </t>
  </si>
  <si>
    <t>Transferencias a otras instituciones | LIB. 12891-1</t>
  </si>
  <si>
    <t>LIB. 12891-1</t>
  </si>
  <si>
    <t>Transferencias a otras instituciones | LIB. 13316-1  B1700000071</t>
  </si>
  <si>
    <t>LIB. 13316-1  B1700000071</t>
  </si>
  <si>
    <t>Transferencias a otras instituciones | LIB. 13421-1</t>
  </si>
  <si>
    <t>LIB. 13421-1</t>
  </si>
  <si>
    <r>
      <t xml:space="preserve">Total Débitos: </t>
    </r>
    <r>
      <rPr>
        <b/>
        <sz val="10"/>
        <color indexed="8"/>
        <rFont val="Arial"/>
        <family val="2"/>
      </rPr>
      <t>72,280.30</t>
    </r>
  </si>
  <si>
    <r>
      <t xml:space="preserve">Total Créditos: </t>
    </r>
    <r>
      <rPr>
        <b/>
        <sz val="10"/>
        <color indexed="8"/>
        <rFont val="Arial"/>
        <family val="2"/>
      </rPr>
      <t>72,280.30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</si>
  <si>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</si>
  <si>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1-10-00-01-12</t>
  </si>
  <si>
    <t>Conciliación Bancaria al   30  de Septiembre del año 2022</t>
  </si>
  <si>
    <t>Nombre de Cta.:  Cuenta Euros £</t>
  </si>
  <si>
    <t>Numero Cta.: 0100001006</t>
  </si>
  <si>
    <t>No 200030100001418</t>
  </si>
  <si>
    <t>Asignación de cuotas</t>
  </si>
  <si>
    <t>Libramientos  emitidos</t>
  </si>
  <si>
    <t>Lic. Elizabeth Lizardo</t>
  </si>
  <si>
    <t xml:space="preserve">                                   Yasirys German</t>
  </si>
  <si>
    <t xml:space="preserve">    Yasirys German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</si>
  <si>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</si>
  <si>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 | Transferencia entre Cuentas</t>
  </si>
  <si>
    <t>Transferencia entre Cuentas</t>
  </si>
  <si>
    <r>
      <t xml:space="preserve">Total Débitos: </t>
    </r>
    <r>
      <rPr>
        <b/>
        <sz val="10"/>
        <color indexed="8"/>
        <rFont val="Arial"/>
        <family val="2"/>
      </rPr>
      <t>20,746.80</t>
    </r>
  </si>
  <si>
    <r>
      <t xml:space="preserve">Total Créditos: </t>
    </r>
    <r>
      <rPr>
        <b/>
        <sz val="10"/>
        <color indexed="8"/>
        <rFont val="Arial"/>
        <family val="2"/>
      </rPr>
      <t>20,746.00</t>
    </r>
  </si>
  <si>
    <r>
      <t xml:space="preserve">Balance: </t>
    </r>
    <r>
      <rPr>
        <b/>
        <sz val="10"/>
        <color indexed="8"/>
        <rFont val="Arial"/>
        <family val="2"/>
      </rPr>
      <t>0.80</t>
    </r>
  </si>
  <si>
    <t>1-10-00-01-19</t>
  </si>
  <si>
    <t>Nombre de Cta.:  DISPONIBILIDA F 2082   US$</t>
  </si>
  <si>
    <t>2082001001</t>
  </si>
  <si>
    <t>No 100010102391041</t>
  </si>
  <si>
    <t>Asignanción de cuota</t>
  </si>
  <si>
    <t>Cheques emitidos</t>
  </si>
  <si>
    <t>Lic. Elizabeth Lizardo J.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</si>
  <si>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</si>
  <si>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</si>
  <si>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Gastos | LIB. 12511-1 FACT. B1700000068</t>
  </si>
  <si>
    <t>LIB. 12511-1 FACT. B1700000068</t>
  </si>
  <si>
    <t>Gastos | LIB. 12556-1   B1700000067</t>
  </si>
  <si>
    <t>LIB. 12556-1   B1700000067</t>
  </si>
  <si>
    <r>
      <t xml:space="preserve">Total Débitos: </t>
    </r>
    <r>
      <rPr>
        <b/>
        <sz val="10"/>
        <color indexed="8"/>
        <rFont val="Arial"/>
        <family val="2"/>
      </rPr>
      <t>7,207.20</t>
    </r>
  </si>
  <si>
    <r>
      <t xml:space="preserve">Total Créditos: </t>
    </r>
    <r>
      <rPr>
        <b/>
        <sz val="10"/>
        <color indexed="8"/>
        <rFont val="Arial"/>
        <family val="2"/>
      </rPr>
      <t>7,207.20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</si>
  <si>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</si>
  <si>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1-10-00-01-20</t>
  </si>
  <si>
    <t>Nombre de Cta.:  Cuenta Dólares US$ (Pagadora)</t>
  </si>
  <si>
    <t>Numero Cta.: 2082001001</t>
  </si>
  <si>
    <t>Yasirys German</t>
  </si>
  <si>
    <t xml:space="preserve">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</si>
  <si>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</si>
  <si>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 | 452400547271</t>
  </si>
  <si>
    <t>452400547271</t>
  </si>
  <si>
    <t>Cobro | 452400544148</t>
  </si>
  <si>
    <t>452400544148</t>
  </si>
  <si>
    <t>Cobro | 452400549362</t>
  </si>
  <si>
    <t>452400549362</t>
  </si>
  <si>
    <t xml:space="preserve">Cobro | </t>
  </si>
  <si>
    <t>Cobro | 452400540439</t>
  </si>
  <si>
    <t>452400540439</t>
  </si>
  <si>
    <r>
      <t xml:space="preserve">Total Débitos: </t>
    </r>
    <r>
      <rPr>
        <b/>
        <sz val="10"/>
        <color indexed="8"/>
        <rFont val="Arial"/>
        <family val="2"/>
      </rPr>
      <t>222,309,574.22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</si>
  <si>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</si>
  <si>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222,309,574.22</t>
    </r>
  </si>
  <si>
    <t>1-10-00-01-03</t>
  </si>
  <si>
    <t>Conciliación Bancaria al    30   de Septiembre del año 2022</t>
  </si>
  <si>
    <t xml:space="preserve"> </t>
  </si>
  <si>
    <t>No 2117001000</t>
  </si>
  <si>
    <t>Depositos del mes</t>
  </si>
  <si>
    <t>Veronica Gonzalez</t>
  </si>
  <si>
    <t xml:space="preserve">                                 Licda. Yasirys German</t>
  </si>
  <si>
    <t>Analista Financiero</t>
  </si>
  <si>
    <t xml:space="preserve">                                Directora Financiera</t>
  </si>
  <si>
    <t>Nombre de Cta.:  Cuenta Colectora  Mas Gas Resol. 084</t>
  </si>
  <si>
    <t xml:space="preserve"> Yasirys German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</si>
  <si>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</si>
  <si>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</si>
  <si>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COMISION BANCARIA Y OTROS | CARGOS BANCARIOS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</si>
  <si>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</si>
  <si>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4,996,925.38</t>
    </r>
  </si>
  <si>
    <r>
      <t xml:space="preserve">Balance: </t>
    </r>
    <r>
      <rPr>
        <b/>
        <sz val="10"/>
        <color indexed="8"/>
        <rFont val="Arial"/>
        <family val="2"/>
      </rPr>
      <t>2,821,436.73</t>
    </r>
  </si>
  <si>
    <t>1-10-00-01-15</t>
  </si>
  <si>
    <t>Conciliación Bancaria al   30  de Septiembre  del año 2022</t>
  </si>
  <si>
    <t>Nombre de Cta.:  Procesos de producción Más Limpia F-70</t>
  </si>
  <si>
    <t>No.</t>
  </si>
  <si>
    <t xml:space="preserve">Cheques Administrtivos </t>
  </si>
  <si>
    <t>Transferencia a Terceros</t>
  </si>
  <si>
    <t>Cheques en transito</t>
  </si>
  <si>
    <t>Lic. Veronica l. Gonzalez P.</t>
  </si>
  <si>
    <t xml:space="preserve">  Directora Financiera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</si>
  <si>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</si>
  <si>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Cobro | 278665478 ESSO RD</t>
  </si>
  <si>
    <t>278665478 ESSO RD</t>
  </si>
  <si>
    <t>Cobro | 278684400 REFIDOMSA</t>
  </si>
  <si>
    <t>278684400 REFIDOMSA</t>
  </si>
  <si>
    <t>Cobro | 452400540159 AES ANDRES</t>
  </si>
  <si>
    <t>452400540159 AES ANDRES</t>
  </si>
  <si>
    <t>Cobro | 452400540160</t>
  </si>
  <si>
    <t>452400540160</t>
  </si>
  <si>
    <t>Depósito | 0165050780, 20693953</t>
  </si>
  <si>
    <t>0165050780, 20693953</t>
  </si>
  <si>
    <t>Cobro | 279240652</t>
  </si>
  <si>
    <t>279240652</t>
  </si>
  <si>
    <t>Cobro | 279393508 RIFIDOMSA</t>
  </si>
  <si>
    <t>279393508 RIFIDOMSA</t>
  </si>
  <si>
    <t>Cobro | 452400369391 ESSO RD</t>
  </si>
  <si>
    <t>452400369391 ESSO RD</t>
  </si>
  <si>
    <t>Cobro | 452400540092 AES ANDRES</t>
  </si>
  <si>
    <t>452400540092 AES ANDRES</t>
  </si>
  <si>
    <t>Cobro | 452400540091</t>
  </si>
  <si>
    <t>452400540091</t>
  </si>
  <si>
    <t>Cobro | 452400367920 SUNIX</t>
  </si>
  <si>
    <t>452400367920 SUNIX</t>
  </si>
  <si>
    <t>Depósito | 0352090027, 20693954</t>
  </si>
  <si>
    <t>0352090027, 20693954</t>
  </si>
  <si>
    <t>Cobro | 279948689 DEV-VN ADA E. RODRIGUEZ H.</t>
  </si>
  <si>
    <t>279948689 DEV-VN ADA E. RODRIGUEZ H.</t>
  </si>
  <si>
    <t>Cobro | 927983280</t>
  </si>
  <si>
    <t>927983280</t>
  </si>
  <si>
    <t>Cobro | 452400540124</t>
  </si>
  <si>
    <t>452400540124</t>
  </si>
  <si>
    <t>Cobro | 452400540123</t>
  </si>
  <si>
    <t>452400540123</t>
  </si>
  <si>
    <t>Cobro | 928018493 ESSO RD</t>
  </si>
  <si>
    <t>928018493 ESSO RD</t>
  </si>
  <si>
    <t>Cobro | 280122252 REFIDOMSA</t>
  </si>
  <si>
    <t>280122252 REFIDOMSA</t>
  </si>
  <si>
    <t>Cobro | 280151749</t>
  </si>
  <si>
    <t>280151749</t>
  </si>
  <si>
    <t>Depósito | 0352070343, 20693956</t>
  </si>
  <si>
    <t>0352070343, 20693956</t>
  </si>
  <si>
    <t>Cobro | 220921003520040297</t>
  </si>
  <si>
    <t>220921003520040297</t>
  </si>
  <si>
    <t>Cobro | 28093875927</t>
  </si>
  <si>
    <t>28093875927</t>
  </si>
  <si>
    <t>Cobro | REFIDOMSA</t>
  </si>
  <si>
    <t>REFIDOMSA</t>
  </si>
  <si>
    <t>Cobro | AES</t>
  </si>
  <si>
    <t>AES</t>
  </si>
  <si>
    <t>Cobro | 281105959</t>
  </si>
  <si>
    <t>281105959</t>
  </si>
  <si>
    <t>Cobro | 281123892</t>
  </si>
  <si>
    <t>281123892</t>
  </si>
  <si>
    <t>Cobro | 280975944</t>
  </si>
  <si>
    <t>280975944</t>
  </si>
  <si>
    <t>Cobro | 281314494</t>
  </si>
  <si>
    <t>281314494</t>
  </si>
  <si>
    <t>Cobro | 003520020018</t>
  </si>
  <si>
    <t>003520020018</t>
  </si>
  <si>
    <t>Depósito | 0165020422, 20693959</t>
  </si>
  <si>
    <t>0165020422, 20693959</t>
  </si>
  <si>
    <t>Cobro | 452400540166 AES</t>
  </si>
  <si>
    <t>452400540166 AES</t>
  </si>
  <si>
    <t>Cobro | 452400540165</t>
  </si>
  <si>
    <t>452400540165</t>
  </si>
  <si>
    <t>Cobro | 452400365489 ESSO RD</t>
  </si>
  <si>
    <t>452400365489 ESSO RD</t>
  </si>
  <si>
    <t>Cobro | 281755904 281760934</t>
  </si>
  <si>
    <t>281755904 281760934</t>
  </si>
  <si>
    <r>
      <t xml:space="preserve">Total Débitos: </t>
    </r>
    <r>
      <rPr>
        <b/>
        <sz val="10"/>
        <color indexed="8"/>
        <rFont val="Arial"/>
        <family val="2"/>
      </rPr>
      <t>3,626,488,788.54</t>
    </r>
  </si>
  <si>
    <r>
      <t xml:space="preserve">Total Créditos: </t>
    </r>
    <r>
      <rPr>
        <b/>
        <sz val="10"/>
        <color indexed="8"/>
        <rFont val="Arial"/>
        <family val="2"/>
      </rPr>
      <t>2,548,909,923.94</t>
    </r>
  </si>
  <si>
    <r>
      <t xml:space="preserve">Balance: </t>
    </r>
    <r>
      <rPr>
        <b/>
        <sz val="10"/>
        <color indexed="8"/>
        <rFont val="Arial"/>
        <family val="2"/>
      </rPr>
      <t>1,077,578,864.60</t>
    </r>
  </si>
  <si>
    <t xml:space="preserve">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</si>
  <si>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</si>
  <si>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>Pago | TRANF. 0345</t>
  </si>
  <si>
    <t>TRANF. 0345</t>
  </si>
  <si>
    <t xml:space="preserve">Pago | </t>
  </si>
  <si>
    <t>Pago | ORDEN NO. 1347</t>
  </si>
  <si>
    <t>ORDEN NO. 1347</t>
  </si>
  <si>
    <t>Pago | ORDEN NO. 1348</t>
  </si>
  <si>
    <t>ORDEN NO. 1348</t>
  </si>
  <si>
    <t>REGISTROS | CK. ADMINISTRATIVO NO. 2621952</t>
  </si>
  <si>
    <t>CK. ADMINISTRATIVO NO. 2621952</t>
  </si>
  <si>
    <t>TRANSFERENCIA ENTRE CUENTAS | OFICIOS NO. 495</t>
  </si>
  <si>
    <t>OFICIOS NO. 495</t>
  </si>
  <si>
    <t>TRANSFERENCIA ENTRE CUENTAS | OFICIOS NO. 496</t>
  </si>
  <si>
    <t>OFICIOS NO. 496</t>
  </si>
  <si>
    <t>TRANSFERENCIA ENTRE CUENTAS | OFICIOS NO. 497</t>
  </si>
  <si>
    <t>OFICIOS NO. 497</t>
  </si>
  <si>
    <t>TRANSFERENCIA ENTRE CUENTAS | OFICIOS NO. 498</t>
  </si>
  <si>
    <t>OFICIOS NO. 498</t>
  </si>
  <si>
    <t>TRANSFERENCIA ENTRE CUENTAS | OFICIOS NO. 500</t>
  </si>
  <si>
    <t>OFICIOS NO. 500</t>
  </si>
  <si>
    <t>TRANSFERENCIA ENTRE CUENTAS | OFICIOS NO. 501</t>
  </si>
  <si>
    <t>OFICIOS NO. 501</t>
  </si>
  <si>
    <t>TRANSFERENCIA ENTRE CUENTAS | OFICIOS NO. 502</t>
  </si>
  <si>
    <t>OFICIOS NO. 502</t>
  </si>
  <si>
    <t>TRANSFERENCIA ENTRE CUENTAS | OFICIOS NO. 504</t>
  </si>
  <si>
    <t>OFICIOS NO. 504</t>
  </si>
  <si>
    <t>TRANSFERENCIA ENTRE CUENTAS | OFICIOS NO. 505</t>
  </si>
  <si>
    <t>OFICIOS NO. 505</t>
  </si>
  <si>
    <t>TRANSFERENCIA ENTRE CUENTAS | OFICIOS NO. 503</t>
  </si>
  <si>
    <t>OFICIOS NO. 503</t>
  </si>
  <si>
    <t>TRANSFERENCIA ENTRE CUENTAS | OFICIOS NO. 499</t>
  </si>
  <si>
    <t>OFICIOS NO. 499</t>
  </si>
  <si>
    <t>TRANSFERENCIA ENTRE CUENTAS | OFICIOS NO. 506</t>
  </si>
  <si>
    <t>OFICIOS NO. 506</t>
  </si>
  <si>
    <t>TRANSFERENCIA ENTRE CUENTAS | OFICIOS NO. 507</t>
  </si>
  <si>
    <t>OFICIOS NO. 507</t>
  </si>
  <si>
    <t>TRANSFERENCIA ENTRE CUENTAS | OFICIOS NO. 508</t>
  </si>
  <si>
    <t>OFICIOS NO. 508</t>
  </si>
  <si>
    <t>TRANSFERENCIA ENTRE CUENTAS | OFICIOS NO. 509</t>
  </si>
  <si>
    <t>OFICIOS NO. 509</t>
  </si>
  <si>
    <t>TRANSFERENCIA ENTRE CUENTAS | OFICIOS NO. 510</t>
  </si>
  <si>
    <t>OFICIOS NO. 510</t>
  </si>
  <si>
    <t>TRANSFERENCIA ENTRE CUENTAS | OFICIOS NO. 511</t>
  </si>
  <si>
    <t>OFICIOS NO. 511</t>
  </si>
  <si>
    <t>TRANSFERENCIA ENTRE CUENTAS | OFICIOS NO. 513</t>
  </si>
  <si>
    <t>OFICIOS NO. 513</t>
  </si>
  <si>
    <t>TRANSFERENCIA ENTRE CUENTAS | OFICIOS NO. 514</t>
  </si>
  <si>
    <t>OFICIOS NO. 514</t>
  </si>
  <si>
    <t>TRANSFERENCIA ENTRE CUENTAS | OFICIOS NO. 515</t>
  </si>
  <si>
    <t>OFICIOS NO. 515</t>
  </si>
  <si>
    <t>Pago | ORDEN NO. 1395</t>
  </si>
  <si>
    <t>ORDEN NO. 1395</t>
  </si>
  <si>
    <t>REGISTROS | CK. ADMINISTRATIVO NO. 2638612</t>
  </si>
  <si>
    <t>CK. ADMINISTRATIVO NO. 2638612</t>
  </si>
  <si>
    <t>Pago | ORDEN PAGO 1397</t>
  </si>
  <si>
    <t>ORDEN PAGO 1397</t>
  </si>
  <si>
    <t>REGISTROS | CK. ADMINISTRATIVO NO. 2638758</t>
  </si>
  <si>
    <t>CK. ADMINISTRATIVO NO. 2638758</t>
  </si>
  <si>
    <t>REGISTROS | CK. ADMINISTRATIVO NO. 2622149</t>
  </si>
  <si>
    <t>CK. ADMINISTRATIVO NO. 2622149</t>
  </si>
  <si>
    <t>Pago | ORDEN DE PAGO 1441</t>
  </si>
  <si>
    <t>ORDEN DE PAGO 1441</t>
  </si>
  <si>
    <t>Pago | ORDEN PAGO 1443</t>
  </si>
  <si>
    <t>ORDEN PAGO 1443</t>
  </si>
  <si>
    <t>Pago | DOC. 1462</t>
  </si>
  <si>
    <t>DOC. 1462</t>
  </si>
  <si>
    <t>REGISTROS | CK. ADMINISTRATIVO NO. 2639015</t>
  </si>
  <si>
    <t>CK. ADMINISTRATIVO NO. 2639015</t>
  </si>
  <si>
    <t>TRANSFERENCIA ENTRE CUENTAS | OFICIOS NO.1033</t>
  </si>
  <si>
    <t>OFICIOS NO.1033</t>
  </si>
  <si>
    <t>TRANSFERENCIA ENTRE CUENTAS | OFICIOS NO.1034</t>
  </si>
  <si>
    <t>OFICIOS NO.1034</t>
  </si>
  <si>
    <t>TRANSFERENCIA ENTRE CUENTAS | OFICIOS NO.1035</t>
  </si>
  <si>
    <t>OFICIOS NO.1035</t>
  </si>
  <si>
    <t>TRANSFERENCIA ENTRE CUENTAS | OFICIOS NO.1036</t>
  </si>
  <si>
    <t>OFICIOS NO.1036</t>
  </si>
  <si>
    <t>TRANSFERENCIA ENTRE CUENTAS | OFICIOS NO.1037</t>
  </si>
  <si>
    <t>OFICIOS NO.1037</t>
  </si>
  <si>
    <t>Pago | OFICIO NO. 1069</t>
  </si>
  <si>
    <t>OFICIO NO. 1069</t>
  </si>
  <si>
    <r>
      <t xml:space="preserve">Total Débitos: </t>
    </r>
    <r>
      <rPr>
        <b/>
        <sz val="10"/>
        <color indexed="8"/>
        <rFont val="Arial"/>
        <family val="2"/>
      </rPr>
      <t>8,468,268.99</t>
    </r>
  </si>
  <si>
    <r>
      <t xml:space="preserve">Total Créditos: </t>
    </r>
    <r>
      <rPr>
        <b/>
        <sz val="10"/>
        <color indexed="8"/>
        <rFont val="Arial"/>
        <family val="2"/>
      </rPr>
      <t>8,411,662.88</t>
    </r>
  </si>
  <si>
    <r>
      <t xml:space="preserve">Balance: </t>
    </r>
    <r>
      <rPr>
        <b/>
        <sz val="10"/>
        <color indexed="8"/>
        <rFont val="Arial"/>
        <family val="2"/>
      </rPr>
      <t>56,606.11</t>
    </r>
  </si>
  <si>
    <t>1-10-00-01-27</t>
  </si>
  <si>
    <t>Nombre de Cta.:  Emprendimiento Económico y Social F-70</t>
  </si>
  <si>
    <t>No. 3140001594</t>
  </si>
  <si>
    <t>Cheque Administrativo</t>
  </si>
  <si>
    <t>Pago Transferencia (Ver anexos)</t>
  </si>
  <si>
    <t>Analista Financiera</t>
  </si>
  <si>
    <t xml:space="preserve">  Yasirys German</t>
  </si>
  <si>
    <t>1-10-00-01-01</t>
  </si>
  <si>
    <t>Conciliación Bancaria al    30  de SEPTIEMBRE del año 2022</t>
  </si>
  <si>
    <t xml:space="preserve">Nombre de Cta.:  Cuenta Hidrocarburos </t>
  </si>
  <si>
    <t>010-242518-3</t>
  </si>
  <si>
    <t>No 010-2423518-3</t>
  </si>
  <si>
    <t>Deposito por duplicidad por pago tc</t>
  </si>
  <si>
    <t>Nota de credito</t>
  </si>
  <si>
    <t>Manuel Garcia</t>
  </si>
  <si>
    <t xml:space="preserve">                                  Yasirys German</t>
  </si>
  <si>
    <t xml:space="preserve">         Revisado por</t>
  </si>
  <si>
    <t>Enc. de Ingresos</t>
  </si>
  <si>
    <t xml:space="preserve">      Puesto que ocupa</t>
  </si>
  <si>
    <t xml:space="preserve">     Yasirys German</t>
  </si>
  <si>
    <t xml:space="preserve">      Directora Financiera</t>
  </si>
  <si>
    <t>1-10-00-01-18</t>
  </si>
  <si>
    <t>Conciliación Bancaria al    30   de SEPTIEMBRE  del año 2022</t>
  </si>
  <si>
    <t>Nombre de Cta.:  Cuenta Colectora 2082 (Disponibilidad)</t>
  </si>
  <si>
    <t>2082001000</t>
  </si>
  <si>
    <t>Reintegro credito</t>
  </si>
  <si>
    <t>Cheques</t>
  </si>
  <si>
    <t xml:space="preserve">    Manuel Garcia </t>
  </si>
  <si>
    <t xml:space="preserve">    Enc. Ingresos</t>
  </si>
  <si>
    <t>1-10-00-01-02</t>
  </si>
  <si>
    <t>Nombre de Cta.:  Cuenta Colectora 2082(Pagadora)</t>
  </si>
  <si>
    <t xml:space="preserve">     Manuel 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</si>
</sst>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65" fontId="0" fillId="0" borderId="0" xfId="0" applyNumberFormat="1"/>
    <xf numFmtId="0" fontId="5" fillId="3" borderId="2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166" fontId="5" fillId="3" borderId="4" xfId="21" applyFont="1" applyFill="1" applyBorder="1"/>
    <xf numFmtId="0" fontId="5" fillId="3" borderId="5" xfId="20" applyFont="1" applyFill="1" applyBorder="1">
      <alignment/>
      <protection/>
    </xf>
    <xf numFmtId="0" fontId="5" fillId="3" borderId="0" xfId="20" applyFont="1" applyFill="1">
      <alignment/>
      <protection/>
    </xf>
    <xf numFmtId="166" fontId="5" fillId="3" borderId="6" xfId="21" applyFont="1" applyFill="1" applyBorder="1"/>
    <xf numFmtId="0" fontId="9" fillId="3" borderId="5" xfId="20" applyFont="1" applyFill="1" applyBorder="1" applyAlignment="1">
      <alignment horizontal="center"/>
      <protection/>
    </xf>
    <xf numFmtId="0" fontId="9" fillId="3" borderId="0" xfId="20" applyFont="1" applyFill="1" applyAlignment="1">
      <alignment horizontal="center"/>
      <protection/>
    </xf>
    <xf numFmtId="0" fontId="9" fillId="3" borderId="6" xfId="20" applyFont="1" applyFill="1" applyBorder="1" applyAlignment="1">
      <alignment horizontal="center"/>
      <protection/>
    </xf>
    <xf numFmtId="0" fontId="7" fillId="3" borderId="0" xfId="20" applyFont="1" applyFill="1">
      <alignment/>
      <protection/>
    </xf>
    <xf numFmtId="0" fontId="7" fillId="3" borderId="6" xfId="20" applyFont="1" applyFill="1" applyBorder="1">
      <alignment/>
      <protection/>
    </xf>
    <xf numFmtId="0" fontId="8" fillId="3" borderId="0" xfId="20" applyFont="1" applyFill="1">
      <alignment/>
      <protection/>
    </xf>
    <xf numFmtId="0" fontId="10" fillId="3" borderId="0" xfId="20" applyFont="1" applyFill="1" applyProtection="1">
      <alignment/>
      <protection locked="0"/>
    </xf>
    <xf numFmtId="49" fontId="10" fillId="3" borderId="7" xfId="20" applyNumberFormat="1" applyFont="1" applyFill="1" applyBorder="1" applyAlignment="1" applyProtection="1">
      <alignment horizontal="left"/>
      <protection locked="0"/>
    </xf>
    <xf numFmtId="0" fontId="8" fillId="3" borderId="0" xfId="20" applyFont="1" applyFill="1" applyAlignment="1">
      <alignment horizontal="left"/>
      <protection/>
    </xf>
    <xf numFmtId="0" fontId="5" fillId="3" borderId="8" xfId="20" applyFont="1" applyFill="1" applyBorder="1" applyProtection="1">
      <alignment/>
      <protection locked="0"/>
    </xf>
    <xf numFmtId="0" fontId="8" fillId="3" borderId="8" xfId="20" applyFont="1" applyFill="1" applyBorder="1" applyProtection="1">
      <alignment/>
      <protection locked="0"/>
    </xf>
    <xf numFmtId="0" fontId="10" fillId="3" borderId="8" xfId="20" applyFont="1" applyFill="1" applyBorder="1" applyAlignment="1" applyProtection="1">
      <alignment horizontal="left"/>
      <protection locked="0"/>
    </xf>
    <xf numFmtId="166" fontId="5" fillId="3" borderId="8" xfId="21" applyFont="1" applyFill="1" applyBorder="1"/>
    <xf numFmtId="0" fontId="8" fillId="3" borderId="8" xfId="20" applyFont="1" applyFill="1" applyBorder="1" applyAlignment="1">
      <alignment horizontal="left"/>
      <protection/>
    </xf>
    <xf numFmtId="0" fontId="10" fillId="3" borderId="0" xfId="20" applyFont="1" applyFill="1" applyAlignment="1" applyProtection="1">
      <alignment horizontal="left"/>
      <protection locked="0"/>
    </xf>
    <xf numFmtId="0" fontId="10" fillId="3" borderId="4" xfId="20" applyFont="1" applyFill="1" applyBorder="1" applyAlignment="1" applyProtection="1">
      <alignment horizontal="left"/>
      <protection locked="0"/>
    </xf>
    <xf numFmtId="0" fontId="5" fillId="3" borderId="0" xfId="20" applyFont="1" applyFill="1" applyProtection="1">
      <alignment/>
      <protection locked="0"/>
    </xf>
    <xf numFmtId="0" fontId="8" fillId="3" borderId="0" xfId="20" applyFont="1" applyFill="1" applyProtection="1">
      <alignment/>
      <protection locked="0"/>
    </xf>
    <xf numFmtId="0" fontId="10" fillId="3" borderId="6" xfId="20" applyFont="1" applyFill="1" applyBorder="1" applyAlignment="1" applyProtection="1">
      <alignment horizontal="left"/>
      <protection locked="0"/>
    </xf>
    <xf numFmtId="166" fontId="5" fillId="3" borderId="0" xfId="21" applyFont="1" applyFill="1" applyBorder="1"/>
    <xf numFmtId="0" fontId="5" fillId="0" borderId="9" xfId="20" applyFont="1" applyBorder="1">
      <alignment/>
      <protection/>
    </xf>
    <xf numFmtId="0" fontId="5" fillId="0" borderId="10" xfId="20" applyFont="1" applyBorder="1">
      <alignment/>
      <protection/>
    </xf>
    <xf numFmtId="166" fontId="5" fillId="0" borderId="11" xfId="21" applyFont="1" applyBorder="1"/>
    <xf numFmtId="0" fontId="5" fillId="0" borderId="5" xfId="20" applyFont="1" applyBorder="1">
      <alignment/>
      <protection/>
    </xf>
    <xf numFmtId="0" fontId="5" fillId="0" borderId="0" xfId="20" applyFont="1">
      <alignment/>
      <protection/>
    </xf>
    <xf numFmtId="166" fontId="7" fillId="4" borderId="6" xfId="21" applyFont="1" applyFill="1" applyBorder="1" applyAlignment="1">
      <alignment horizontal="center"/>
    </xf>
    <xf numFmtId="0" fontId="7" fillId="0" borderId="0" xfId="20" applyFont="1">
      <alignment/>
      <protection/>
    </xf>
    <xf numFmtId="166" fontId="5" fillId="0" borderId="6" xfId="21" applyFont="1" applyBorder="1" applyProtection="1">
      <protection locked="0"/>
    </xf>
    <xf numFmtId="0" fontId="11" fillId="0" borderId="0" xfId="20" applyFont="1">
      <alignment/>
      <protection/>
    </xf>
    <xf numFmtId="166" fontId="7" fillId="0" borderId="4" xfId="21" applyFont="1" applyBorder="1" applyProtection="1">
      <protection/>
    </xf>
    <xf numFmtId="166" fontId="7" fillId="4" borderId="12" xfId="21" applyFont="1" applyFill="1" applyBorder="1" applyProtection="1">
      <protection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 applyProtection="1">
      <alignment horizontal="center"/>
      <protection locked="0"/>
    </xf>
    <xf numFmtId="166" fontId="5" fillId="0" borderId="6" xfId="21" applyFont="1" applyBorder="1"/>
    <xf numFmtId="0" fontId="5" fillId="0" borderId="6" xfId="20" applyFont="1" applyBorder="1" applyProtection="1">
      <alignment/>
      <protection locked="0"/>
    </xf>
    <xf numFmtId="166" fontId="5" fillId="0" borderId="4" xfId="21" applyFont="1" applyBorder="1" applyProtection="1">
      <protection/>
    </xf>
    <xf numFmtId="0" fontId="5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0" fontId="5" fillId="0" borderId="16" xfId="20" applyFont="1" applyBorder="1">
      <alignment/>
      <protection/>
    </xf>
    <xf numFmtId="166" fontId="7" fillId="0" borderId="17" xfId="21" applyFont="1" applyFill="1" applyBorder="1"/>
    <xf numFmtId="0" fontId="7" fillId="0" borderId="10" xfId="20" applyFont="1" applyBorder="1">
      <alignment/>
      <protection/>
    </xf>
    <xf numFmtId="166" fontId="12" fillId="0" borderId="6" xfId="21" applyFont="1" applyFill="1" applyBorder="1" applyAlignment="1">
      <alignment horizontal="right"/>
    </xf>
    <xf numFmtId="166" fontId="7" fillId="0" borderId="6" xfId="21" applyFont="1" applyFill="1" applyBorder="1"/>
    <xf numFmtId="0" fontId="5" fillId="0" borderId="18" xfId="20" applyFont="1" applyBorder="1" applyProtection="1">
      <alignment/>
      <protection locked="0"/>
    </xf>
    <xf numFmtId="0" fontId="7" fillId="0" borderId="8" xfId="20" applyFont="1" applyBorder="1" applyProtection="1">
      <alignment/>
      <protection locked="0"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Protection="1">
      <alignment/>
      <protection locked="0"/>
    </xf>
    <xf numFmtId="0" fontId="5" fillId="0" borderId="3" xfId="20" applyFont="1" applyBorder="1">
      <alignment/>
      <protection/>
    </xf>
    <xf numFmtId="166" fontId="6" fillId="0" borderId="6" xfId="21" applyFont="1" applyFill="1" applyBorder="1" applyAlignment="1">
      <alignment horizontal="right"/>
    </xf>
    <xf numFmtId="0" fontId="5" fillId="0" borderId="18" xfId="20" applyFont="1" applyBorder="1">
      <alignment/>
      <protection/>
    </xf>
    <xf numFmtId="0" fontId="5" fillId="0" borderId="8" xfId="20" applyFont="1" applyBorder="1">
      <alignment/>
      <protection/>
    </xf>
    <xf numFmtId="0" fontId="13" fillId="0" borderId="8" xfId="20" applyFont="1" applyBorder="1">
      <alignment/>
      <protection/>
    </xf>
    <xf numFmtId="0" fontId="12" fillId="0" borderId="8" xfId="20" applyFont="1" applyBorder="1">
      <alignment/>
      <protection/>
    </xf>
    <xf numFmtId="166" fontId="5" fillId="0" borderId="7" xfId="21" applyFont="1" applyBorder="1"/>
    <xf numFmtId="0" fontId="7" fillId="0" borderId="8" xfId="20" applyFont="1" applyBorder="1" applyAlignment="1" applyProtection="1">
      <alignment/>
      <protection locked="0"/>
    </xf>
    <xf numFmtId="0" fontId="5" fillId="0" borderId="0" xfId="20" applyFont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5" fillId="0" borderId="0" xfId="20" applyFont="1" applyAlignment="1">
      <alignment horizontal="center" vertical="center"/>
      <protection/>
    </xf>
    <xf numFmtId="0" fontId="0" fillId="0" borderId="0" xfId="0"/>
    <xf numFmtId="0" fontId="0" fillId="0" borderId="0" xfId="0"/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6" fillId="3" borderId="2" xfId="20" applyFont="1" applyFill="1" applyBorder="1">
      <alignment/>
      <protection/>
    </xf>
    <xf numFmtId="0" fontId="0" fillId="0" borderId="3" xfId="0" applyBorder="1" applyAlignment="1">
      <alignment horizontal="left" vertical="top"/>
    </xf>
    <xf numFmtId="0" fontId="8" fillId="3" borderId="8" xfId="20" applyFont="1" applyFill="1" applyBorder="1">
      <alignment/>
      <protection/>
    </xf>
    <xf numFmtId="0" fontId="7" fillId="0" borderId="7" xfId="2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6" fillId="3" borderId="5" xfId="20" applyFont="1" applyFill="1" applyBorder="1">
      <alignment/>
      <protection/>
    </xf>
    <xf numFmtId="0" fontId="10" fillId="3" borderId="7" xfId="20" applyFont="1" applyFill="1" applyBorder="1" applyAlignment="1" applyProtection="1">
      <alignment horizontal="left"/>
      <protection locked="0"/>
    </xf>
    <xf numFmtId="166" fontId="7" fillId="0" borderId="6" xfId="21" applyFont="1" applyFill="1" applyBorder="1" applyProtection="1">
      <protection/>
    </xf>
    <xf numFmtId="0" fontId="5" fillId="3" borderId="0" xfId="20" applyFont="1" applyFill="1" applyBorder="1">
      <alignment/>
      <protection/>
    </xf>
    <xf numFmtId="0" fontId="9" fillId="3" borderId="0" xfId="20" applyFont="1" applyFill="1" applyBorder="1" applyAlignment="1">
      <alignment horizontal="center"/>
      <protection/>
    </xf>
    <xf numFmtId="0" fontId="7" fillId="3" borderId="0" xfId="20" applyFont="1" applyFill="1" applyBorder="1">
      <alignment/>
      <protection/>
    </xf>
    <xf numFmtId="0" fontId="8" fillId="3" borderId="0" xfId="20" applyFont="1" applyFill="1" applyBorder="1">
      <alignment/>
      <protection/>
    </xf>
    <xf numFmtId="0" fontId="10" fillId="3" borderId="0" xfId="20" applyFont="1" applyFill="1" applyBorder="1" applyProtection="1">
      <alignment/>
      <protection locked="0"/>
    </xf>
    <xf numFmtId="0" fontId="8" fillId="3" borderId="0" xfId="20" applyFont="1" applyFill="1" applyBorder="1" applyAlignment="1">
      <alignment horizontal="left"/>
      <protection/>
    </xf>
    <xf numFmtId="0" fontId="10" fillId="3" borderId="0" xfId="20" applyFont="1" applyFill="1" applyBorder="1" applyAlignment="1" applyProtection="1">
      <alignment horizontal="left"/>
      <protection locked="0"/>
    </xf>
    <xf numFmtId="0" fontId="5" fillId="3" borderId="0" xfId="20" applyFont="1" applyFill="1" applyBorder="1" applyProtection="1">
      <alignment/>
      <protection locked="0"/>
    </xf>
    <xf numFmtId="0" fontId="8" fillId="3" borderId="0" xfId="20" applyFont="1" applyFill="1" applyBorder="1" applyProtection="1">
      <alignment/>
      <protection locked="0"/>
    </xf>
    <xf numFmtId="0" fontId="5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 applyProtection="1">
      <alignment horizontal="center"/>
      <protection locked="0"/>
    </xf>
    <xf numFmtId="0" fontId="5" fillId="0" borderId="0" xfId="20" applyFont="1" applyBorder="1" applyProtection="1">
      <alignment/>
      <protection locked="0"/>
    </xf>
    <xf numFmtId="0" fontId="0" fillId="0" borderId="0" xfId="0" applyBorder="1"/>
    <xf numFmtId="43" fontId="14" fillId="0" borderId="6" xfId="22" applyFont="1" applyBorder="1"/>
    <xf numFmtId="43" fontId="14" fillId="3" borderId="6" xfId="22" applyFont="1" applyFill="1" applyBorder="1"/>
    <xf numFmtId="43" fontId="15" fillId="0" borderId="6" xfId="22" applyFont="1" applyFill="1" applyBorder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0" borderId="18" xfId="20" applyFont="1" applyBorder="1" applyAlignment="1" applyProtection="1">
      <alignment horizontal="center"/>
      <protection locked="0"/>
    </xf>
    <xf numFmtId="0" fontId="7" fillId="0" borderId="8" xfId="20" applyFont="1" applyBorder="1" applyAlignment="1" applyProtection="1">
      <alignment horizontal="center"/>
      <protection locked="0"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8" fillId="3" borderId="5" xfId="20" applyFont="1" applyFill="1" applyBorder="1" applyAlignment="1">
      <alignment horizontal="center"/>
      <protection/>
    </xf>
    <xf numFmtId="0" fontId="8" fillId="3" borderId="0" xfId="20" applyFont="1" applyFill="1" applyBorder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5" fillId="0" borderId="0" xfId="20" applyFont="1" applyBorder="1" applyAlignment="1">
      <alignment horizontal="left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3" borderId="5" xfId="20" applyFont="1" applyFill="1" applyBorder="1" applyAlignment="1">
      <alignment horizontal="center"/>
      <protection/>
    </xf>
    <xf numFmtId="0" fontId="7" fillId="3" borderId="0" xfId="20" applyFont="1" applyFill="1" applyBorder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center"/>
      <protection/>
    </xf>
    <xf numFmtId="0" fontId="8" fillId="3" borderId="0" xfId="20" applyFont="1" applyFill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7" fillId="3" borderId="0" xfId="20" applyFont="1" applyFill="1" applyAlignment="1">
      <alignment horizontal="center"/>
      <protection/>
    </xf>
    <xf numFmtId="0" fontId="5" fillId="3" borderId="15" xfId="20" applyFont="1" applyFill="1" applyBorder="1">
      <alignment/>
      <protection/>
    </xf>
    <xf numFmtId="0" fontId="8" fillId="3" borderId="16" xfId="20" applyFont="1" applyFill="1" applyBorder="1" applyAlignment="1">
      <alignment horizontal="left"/>
      <protection/>
    </xf>
    <xf numFmtId="0" fontId="5" fillId="3" borderId="16" xfId="20" applyFont="1" applyFill="1" applyBorder="1" applyProtection="1">
      <alignment/>
      <protection locked="0"/>
    </xf>
    <xf numFmtId="0" fontId="8" fillId="3" borderId="16" xfId="20" applyFont="1" applyFill="1" applyBorder="1" applyProtection="1">
      <alignment/>
      <protection locked="0"/>
    </xf>
    <xf numFmtId="0" fontId="10" fillId="3" borderId="16" xfId="20" applyFont="1" applyFill="1" applyBorder="1" applyAlignment="1" applyProtection="1">
      <alignment horizontal="left"/>
      <protection locked="0"/>
    </xf>
    <xf numFmtId="166" fontId="5" fillId="3" borderId="16" xfId="21" applyFont="1" applyFill="1" applyBorder="1"/>
    <xf numFmtId="0" fontId="10" fillId="3" borderId="17" xfId="20" applyFont="1" applyFill="1" applyBorder="1" applyAlignment="1" applyProtection="1">
      <alignment horizontal="left"/>
      <protection locked="0"/>
    </xf>
    <xf numFmtId="166" fontId="7" fillId="0" borderId="6" xfId="21" applyFont="1" applyBorder="1" applyProtection="1">
      <protection/>
    </xf>
    <xf numFmtId="166" fontId="7" fillId="4" borderId="6" xfId="21" applyFont="1" applyFill="1" applyBorder="1" applyProtection="1">
      <protection/>
    </xf>
    <xf numFmtId="0" fontId="5" fillId="0" borderId="6" xfId="20" applyFont="1" applyBorder="1" applyAlignment="1" applyProtection="1">
      <alignment horizontal="center"/>
      <protection locked="0"/>
    </xf>
    <xf numFmtId="166" fontId="5" fillId="0" borderId="6" xfId="21" applyFont="1" applyBorder="1" applyProtection="1">
      <protection/>
    </xf>
    <xf numFmtId="0" fontId="5" fillId="0" borderId="5" xfId="20" applyFont="1" applyBorder="1" applyProtection="1">
      <alignment/>
      <protection locked="0"/>
    </xf>
    <xf numFmtId="0" fontId="5" fillId="0" borderId="8" xfId="20" applyFont="1" applyBorder="1" applyAlignment="1">
      <alignment horizontal="center"/>
      <protection/>
    </xf>
    <xf numFmtId="0" fontId="5" fillId="0" borderId="8" xfId="20" applyFont="1" applyBorder="1" applyAlignment="1">
      <alignment horizontal="left"/>
      <protection/>
    </xf>
    <xf numFmtId="0" fontId="5" fillId="0" borderId="8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/>
      <protection/>
    </xf>
    <xf numFmtId="0" fontId="7" fillId="0" borderId="0" xfId="20" applyFont="1" applyBorder="1" applyProtection="1">
      <alignment/>
      <protection locked="0"/>
    </xf>
    <xf numFmtId="0" fontId="8" fillId="3" borderId="7" xfId="20" applyFont="1" applyFill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147</xdr:row>
      <xdr:rowOff>104775</xdr:rowOff>
    </xdr:from>
    <xdr:to>
      <xdr:col>7</xdr:col>
      <xdr:colOff>114300</xdr:colOff>
      <xdr:row>152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2922150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65</xdr:row>
      <xdr:rowOff>0</xdr:rowOff>
    </xdr:from>
    <xdr:to>
      <xdr:col>7</xdr:col>
      <xdr:colOff>352425</xdr:colOff>
      <xdr:row>71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5842575"/>
          <a:ext cx="190500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329</xdr:row>
      <xdr:rowOff>114300</xdr:rowOff>
    </xdr:from>
    <xdr:to>
      <xdr:col>7</xdr:col>
      <xdr:colOff>247650</xdr:colOff>
      <xdr:row>335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3682662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20</xdr:row>
      <xdr:rowOff>104775</xdr:rowOff>
    </xdr:from>
    <xdr:to>
      <xdr:col>7</xdr:col>
      <xdr:colOff>285750</xdr:colOff>
      <xdr:row>25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257675"/>
          <a:ext cx="1485900" cy="962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23</xdr:row>
      <xdr:rowOff>0</xdr:rowOff>
    </xdr:from>
    <xdr:to>
      <xdr:col>7</xdr:col>
      <xdr:colOff>733425</xdr:colOff>
      <xdr:row>30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8629650"/>
          <a:ext cx="1933575" cy="1438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385</xdr:row>
      <xdr:rowOff>114300</xdr:rowOff>
    </xdr:from>
    <xdr:to>
      <xdr:col>7</xdr:col>
      <xdr:colOff>0</xdr:colOff>
      <xdr:row>390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09016600"/>
          <a:ext cx="1514475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18</xdr:row>
      <xdr:rowOff>0</xdr:rowOff>
    </xdr:from>
    <xdr:to>
      <xdr:col>7</xdr:col>
      <xdr:colOff>428625</xdr:colOff>
      <xdr:row>25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867150"/>
          <a:ext cx="1981200" cy="1476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95</xdr:row>
      <xdr:rowOff>114300</xdr:rowOff>
    </xdr:from>
    <xdr:to>
      <xdr:col>7</xdr:col>
      <xdr:colOff>247650</xdr:colOff>
      <xdr:row>101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4881800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16</xdr:row>
      <xdr:rowOff>104775</xdr:rowOff>
    </xdr:from>
    <xdr:to>
      <xdr:col>6</xdr:col>
      <xdr:colOff>1181100</xdr:colOff>
      <xdr:row>21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4775" y="3581400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25</xdr:row>
      <xdr:rowOff>9525</xdr:rowOff>
    </xdr:from>
    <xdr:to>
      <xdr:col>7</xdr:col>
      <xdr:colOff>352425</xdr:colOff>
      <xdr:row>31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7029450"/>
          <a:ext cx="192405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2"/>
  <sheetViews>
    <sheetView tabSelected="1" workbookViewId="0" topLeftCell="A1">
      <selection activeCell="C212" sqref="C212"/>
    </sheetView>
  </sheetViews>
  <sheetFormatPr defaultColWidth="11.421875" defaultRowHeight="15"/>
  <cols>
    <col min="1" max="1" width="1.8515625" style="1" customWidth="1"/>
    <col min="2" max="2" width="15.421875" style="1" customWidth="1"/>
    <col min="3" max="3" width="15.140625" style="1" customWidth="1"/>
    <col min="4" max="4" width="15.7109375" style="1" customWidth="1"/>
    <col min="5" max="5" width="11.28125" style="1" customWidth="1"/>
    <col min="6" max="6" width="11.421875" style="1" hidden="1" customWidth="1"/>
    <col min="7" max="7" width="20.57421875" style="1" customWidth="1"/>
    <col min="8" max="9" width="18.00390625" style="1" customWidth="1"/>
    <col min="10" max="10" width="11.421875" style="1" hidden="1" customWidth="1"/>
    <col min="11" max="11" width="23.7109375" style="1" customWidth="1"/>
    <col min="12" max="256" width="9.140625" style="1" customWidth="1"/>
    <col min="257" max="257" width="1.8515625" style="1" customWidth="1"/>
    <col min="258" max="258" width="15.421875" style="1" customWidth="1"/>
    <col min="259" max="259" width="15.140625" style="1" customWidth="1"/>
    <col min="260" max="260" width="15.7109375" style="1" customWidth="1"/>
    <col min="261" max="261" width="11.28125" style="1" customWidth="1"/>
    <col min="262" max="262" width="11.421875" style="1" hidden="1" customWidth="1"/>
    <col min="263" max="265" width="18.00390625" style="1" customWidth="1"/>
    <col min="266" max="266" width="11.421875" style="1" hidden="1" customWidth="1"/>
    <col min="267" max="267" width="1.8515625" style="1" customWidth="1"/>
    <col min="268" max="512" width="9.140625" style="1" customWidth="1"/>
    <col min="513" max="513" width="1.8515625" style="1" customWidth="1"/>
    <col min="514" max="514" width="15.421875" style="1" customWidth="1"/>
    <col min="515" max="515" width="15.140625" style="1" customWidth="1"/>
    <col min="516" max="516" width="15.7109375" style="1" customWidth="1"/>
    <col min="517" max="517" width="11.28125" style="1" customWidth="1"/>
    <col min="518" max="518" width="11.421875" style="1" hidden="1" customWidth="1"/>
    <col min="519" max="521" width="18.00390625" style="1" customWidth="1"/>
    <col min="522" max="522" width="11.421875" style="1" hidden="1" customWidth="1"/>
    <col min="523" max="523" width="1.8515625" style="1" customWidth="1"/>
    <col min="524" max="768" width="9.140625" style="1" customWidth="1"/>
    <col min="769" max="769" width="1.8515625" style="1" customWidth="1"/>
    <col min="770" max="770" width="15.421875" style="1" customWidth="1"/>
    <col min="771" max="771" width="15.140625" style="1" customWidth="1"/>
    <col min="772" max="772" width="15.7109375" style="1" customWidth="1"/>
    <col min="773" max="773" width="11.28125" style="1" customWidth="1"/>
    <col min="774" max="774" width="11.421875" style="1" hidden="1" customWidth="1"/>
    <col min="775" max="777" width="18.00390625" style="1" customWidth="1"/>
    <col min="778" max="778" width="11.421875" style="1" hidden="1" customWidth="1"/>
    <col min="779" max="779" width="1.8515625" style="1" customWidth="1"/>
    <col min="780" max="1024" width="9.140625" style="1" customWidth="1"/>
    <col min="1025" max="1025" width="1.8515625" style="1" customWidth="1"/>
    <col min="1026" max="1026" width="15.421875" style="1" customWidth="1"/>
    <col min="1027" max="1027" width="15.140625" style="1" customWidth="1"/>
    <col min="1028" max="1028" width="15.7109375" style="1" customWidth="1"/>
    <col min="1029" max="1029" width="11.28125" style="1" customWidth="1"/>
    <col min="1030" max="1030" width="11.421875" style="1" hidden="1" customWidth="1"/>
    <col min="1031" max="1033" width="18.00390625" style="1" customWidth="1"/>
    <col min="1034" max="1034" width="11.421875" style="1" hidden="1" customWidth="1"/>
    <col min="1035" max="1035" width="1.8515625" style="1" customWidth="1"/>
    <col min="1036" max="1280" width="9.140625" style="1" customWidth="1"/>
    <col min="1281" max="1281" width="1.8515625" style="1" customWidth="1"/>
    <col min="1282" max="1282" width="15.421875" style="1" customWidth="1"/>
    <col min="1283" max="1283" width="15.140625" style="1" customWidth="1"/>
    <col min="1284" max="1284" width="15.7109375" style="1" customWidth="1"/>
    <col min="1285" max="1285" width="11.28125" style="1" customWidth="1"/>
    <col min="1286" max="1286" width="11.421875" style="1" hidden="1" customWidth="1"/>
    <col min="1287" max="1289" width="18.00390625" style="1" customWidth="1"/>
    <col min="1290" max="1290" width="11.421875" style="1" hidden="1" customWidth="1"/>
    <col min="1291" max="1291" width="1.8515625" style="1" customWidth="1"/>
    <col min="1292" max="1536" width="9.140625" style="1" customWidth="1"/>
    <col min="1537" max="1537" width="1.8515625" style="1" customWidth="1"/>
    <col min="1538" max="1538" width="15.421875" style="1" customWidth="1"/>
    <col min="1539" max="1539" width="15.140625" style="1" customWidth="1"/>
    <col min="1540" max="1540" width="15.7109375" style="1" customWidth="1"/>
    <col min="1541" max="1541" width="11.28125" style="1" customWidth="1"/>
    <col min="1542" max="1542" width="11.421875" style="1" hidden="1" customWidth="1"/>
    <col min="1543" max="1545" width="18.00390625" style="1" customWidth="1"/>
    <col min="1546" max="1546" width="11.421875" style="1" hidden="1" customWidth="1"/>
    <col min="1547" max="1547" width="1.8515625" style="1" customWidth="1"/>
    <col min="1548" max="1792" width="9.140625" style="1" customWidth="1"/>
    <col min="1793" max="1793" width="1.8515625" style="1" customWidth="1"/>
    <col min="1794" max="1794" width="15.421875" style="1" customWidth="1"/>
    <col min="1795" max="1795" width="15.140625" style="1" customWidth="1"/>
    <col min="1796" max="1796" width="15.7109375" style="1" customWidth="1"/>
    <col min="1797" max="1797" width="11.28125" style="1" customWidth="1"/>
    <col min="1798" max="1798" width="11.421875" style="1" hidden="1" customWidth="1"/>
    <col min="1799" max="1801" width="18.00390625" style="1" customWidth="1"/>
    <col min="1802" max="1802" width="11.421875" style="1" hidden="1" customWidth="1"/>
    <col min="1803" max="1803" width="1.8515625" style="1" customWidth="1"/>
    <col min="1804" max="2048" width="9.140625" style="1" customWidth="1"/>
    <col min="2049" max="2049" width="1.8515625" style="1" customWidth="1"/>
    <col min="2050" max="2050" width="15.421875" style="1" customWidth="1"/>
    <col min="2051" max="2051" width="15.140625" style="1" customWidth="1"/>
    <col min="2052" max="2052" width="15.7109375" style="1" customWidth="1"/>
    <col min="2053" max="2053" width="11.28125" style="1" customWidth="1"/>
    <col min="2054" max="2054" width="11.421875" style="1" hidden="1" customWidth="1"/>
    <col min="2055" max="2057" width="18.00390625" style="1" customWidth="1"/>
    <col min="2058" max="2058" width="11.421875" style="1" hidden="1" customWidth="1"/>
    <col min="2059" max="2059" width="1.8515625" style="1" customWidth="1"/>
    <col min="2060" max="2304" width="9.140625" style="1" customWidth="1"/>
    <col min="2305" max="2305" width="1.8515625" style="1" customWidth="1"/>
    <col min="2306" max="2306" width="15.421875" style="1" customWidth="1"/>
    <col min="2307" max="2307" width="15.140625" style="1" customWidth="1"/>
    <col min="2308" max="2308" width="15.7109375" style="1" customWidth="1"/>
    <col min="2309" max="2309" width="11.28125" style="1" customWidth="1"/>
    <col min="2310" max="2310" width="11.421875" style="1" hidden="1" customWidth="1"/>
    <col min="2311" max="2313" width="18.00390625" style="1" customWidth="1"/>
    <col min="2314" max="2314" width="11.421875" style="1" hidden="1" customWidth="1"/>
    <col min="2315" max="2315" width="1.8515625" style="1" customWidth="1"/>
    <col min="2316" max="2560" width="9.140625" style="1" customWidth="1"/>
    <col min="2561" max="2561" width="1.8515625" style="1" customWidth="1"/>
    <col min="2562" max="2562" width="15.421875" style="1" customWidth="1"/>
    <col min="2563" max="2563" width="15.140625" style="1" customWidth="1"/>
    <col min="2564" max="2564" width="15.7109375" style="1" customWidth="1"/>
    <col min="2565" max="2565" width="11.28125" style="1" customWidth="1"/>
    <col min="2566" max="2566" width="11.421875" style="1" hidden="1" customWidth="1"/>
    <col min="2567" max="2569" width="18.00390625" style="1" customWidth="1"/>
    <col min="2570" max="2570" width="11.421875" style="1" hidden="1" customWidth="1"/>
    <col min="2571" max="2571" width="1.8515625" style="1" customWidth="1"/>
    <col min="2572" max="2816" width="9.140625" style="1" customWidth="1"/>
    <col min="2817" max="2817" width="1.8515625" style="1" customWidth="1"/>
    <col min="2818" max="2818" width="15.421875" style="1" customWidth="1"/>
    <col min="2819" max="2819" width="15.140625" style="1" customWidth="1"/>
    <col min="2820" max="2820" width="15.7109375" style="1" customWidth="1"/>
    <col min="2821" max="2821" width="11.28125" style="1" customWidth="1"/>
    <col min="2822" max="2822" width="11.421875" style="1" hidden="1" customWidth="1"/>
    <col min="2823" max="2825" width="18.00390625" style="1" customWidth="1"/>
    <col min="2826" max="2826" width="11.421875" style="1" hidden="1" customWidth="1"/>
    <col min="2827" max="2827" width="1.8515625" style="1" customWidth="1"/>
    <col min="2828" max="3072" width="9.140625" style="1" customWidth="1"/>
    <col min="3073" max="3073" width="1.8515625" style="1" customWidth="1"/>
    <col min="3074" max="3074" width="15.421875" style="1" customWidth="1"/>
    <col min="3075" max="3075" width="15.140625" style="1" customWidth="1"/>
    <col min="3076" max="3076" width="15.7109375" style="1" customWidth="1"/>
    <col min="3077" max="3077" width="11.28125" style="1" customWidth="1"/>
    <col min="3078" max="3078" width="11.421875" style="1" hidden="1" customWidth="1"/>
    <col min="3079" max="3081" width="18.00390625" style="1" customWidth="1"/>
    <col min="3082" max="3082" width="11.421875" style="1" hidden="1" customWidth="1"/>
    <col min="3083" max="3083" width="1.8515625" style="1" customWidth="1"/>
    <col min="3084" max="3328" width="9.140625" style="1" customWidth="1"/>
    <col min="3329" max="3329" width="1.8515625" style="1" customWidth="1"/>
    <col min="3330" max="3330" width="15.421875" style="1" customWidth="1"/>
    <col min="3331" max="3331" width="15.140625" style="1" customWidth="1"/>
    <col min="3332" max="3332" width="15.7109375" style="1" customWidth="1"/>
    <col min="3333" max="3333" width="11.28125" style="1" customWidth="1"/>
    <col min="3334" max="3334" width="11.421875" style="1" hidden="1" customWidth="1"/>
    <col min="3335" max="3337" width="18.00390625" style="1" customWidth="1"/>
    <col min="3338" max="3338" width="11.421875" style="1" hidden="1" customWidth="1"/>
    <col min="3339" max="3339" width="1.8515625" style="1" customWidth="1"/>
    <col min="3340" max="3584" width="9.140625" style="1" customWidth="1"/>
    <col min="3585" max="3585" width="1.8515625" style="1" customWidth="1"/>
    <col min="3586" max="3586" width="15.421875" style="1" customWidth="1"/>
    <col min="3587" max="3587" width="15.140625" style="1" customWidth="1"/>
    <col min="3588" max="3588" width="15.7109375" style="1" customWidth="1"/>
    <col min="3589" max="3589" width="11.28125" style="1" customWidth="1"/>
    <col min="3590" max="3590" width="11.421875" style="1" hidden="1" customWidth="1"/>
    <col min="3591" max="3593" width="18.00390625" style="1" customWidth="1"/>
    <col min="3594" max="3594" width="11.421875" style="1" hidden="1" customWidth="1"/>
    <col min="3595" max="3595" width="1.8515625" style="1" customWidth="1"/>
    <col min="3596" max="3840" width="9.140625" style="1" customWidth="1"/>
    <col min="3841" max="3841" width="1.8515625" style="1" customWidth="1"/>
    <col min="3842" max="3842" width="15.421875" style="1" customWidth="1"/>
    <col min="3843" max="3843" width="15.140625" style="1" customWidth="1"/>
    <col min="3844" max="3844" width="15.7109375" style="1" customWidth="1"/>
    <col min="3845" max="3845" width="11.28125" style="1" customWidth="1"/>
    <col min="3846" max="3846" width="11.421875" style="1" hidden="1" customWidth="1"/>
    <col min="3847" max="3849" width="18.00390625" style="1" customWidth="1"/>
    <col min="3850" max="3850" width="11.421875" style="1" hidden="1" customWidth="1"/>
    <col min="3851" max="3851" width="1.8515625" style="1" customWidth="1"/>
    <col min="3852" max="4096" width="9.140625" style="1" customWidth="1"/>
    <col min="4097" max="4097" width="1.8515625" style="1" customWidth="1"/>
    <col min="4098" max="4098" width="15.421875" style="1" customWidth="1"/>
    <col min="4099" max="4099" width="15.140625" style="1" customWidth="1"/>
    <col min="4100" max="4100" width="15.7109375" style="1" customWidth="1"/>
    <col min="4101" max="4101" width="11.28125" style="1" customWidth="1"/>
    <col min="4102" max="4102" width="11.421875" style="1" hidden="1" customWidth="1"/>
    <col min="4103" max="4105" width="18.00390625" style="1" customWidth="1"/>
    <col min="4106" max="4106" width="11.421875" style="1" hidden="1" customWidth="1"/>
    <col min="4107" max="4107" width="1.8515625" style="1" customWidth="1"/>
    <col min="4108" max="4352" width="9.140625" style="1" customWidth="1"/>
    <col min="4353" max="4353" width="1.8515625" style="1" customWidth="1"/>
    <col min="4354" max="4354" width="15.421875" style="1" customWidth="1"/>
    <col min="4355" max="4355" width="15.140625" style="1" customWidth="1"/>
    <col min="4356" max="4356" width="15.7109375" style="1" customWidth="1"/>
    <col min="4357" max="4357" width="11.28125" style="1" customWidth="1"/>
    <col min="4358" max="4358" width="11.421875" style="1" hidden="1" customWidth="1"/>
    <col min="4359" max="4361" width="18.00390625" style="1" customWidth="1"/>
    <col min="4362" max="4362" width="11.421875" style="1" hidden="1" customWidth="1"/>
    <col min="4363" max="4363" width="1.8515625" style="1" customWidth="1"/>
    <col min="4364" max="4608" width="9.140625" style="1" customWidth="1"/>
    <col min="4609" max="4609" width="1.8515625" style="1" customWidth="1"/>
    <col min="4610" max="4610" width="15.421875" style="1" customWidth="1"/>
    <col min="4611" max="4611" width="15.140625" style="1" customWidth="1"/>
    <col min="4612" max="4612" width="15.7109375" style="1" customWidth="1"/>
    <col min="4613" max="4613" width="11.28125" style="1" customWidth="1"/>
    <col min="4614" max="4614" width="11.421875" style="1" hidden="1" customWidth="1"/>
    <col min="4615" max="4617" width="18.00390625" style="1" customWidth="1"/>
    <col min="4618" max="4618" width="11.421875" style="1" hidden="1" customWidth="1"/>
    <col min="4619" max="4619" width="1.8515625" style="1" customWidth="1"/>
    <col min="4620" max="4864" width="9.140625" style="1" customWidth="1"/>
    <col min="4865" max="4865" width="1.8515625" style="1" customWidth="1"/>
    <col min="4866" max="4866" width="15.421875" style="1" customWidth="1"/>
    <col min="4867" max="4867" width="15.140625" style="1" customWidth="1"/>
    <col min="4868" max="4868" width="15.7109375" style="1" customWidth="1"/>
    <col min="4869" max="4869" width="11.28125" style="1" customWidth="1"/>
    <col min="4870" max="4870" width="11.421875" style="1" hidden="1" customWidth="1"/>
    <col min="4871" max="4873" width="18.00390625" style="1" customWidth="1"/>
    <col min="4874" max="4874" width="11.421875" style="1" hidden="1" customWidth="1"/>
    <col min="4875" max="4875" width="1.8515625" style="1" customWidth="1"/>
    <col min="4876" max="5120" width="9.140625" style="1" customWidth="1"/>
    <col min="5121" max="5121" width="1.8515625" style="1" customWidth="1"/>
    <col min="5122" max="5122" width="15.421875" style="1" customWidth="1"/>
    <col min="5123" max="5123" width="15.140625" style="1" customWidth="1"/>
    <col min="5124" max="5124" width="15.7109375" style="1" customWidth="1"/>
    <col min="5125" max="5125" width="11.28125" style="1" customWidth="1"/>
    <col min="5126" max="5126" width="11.421875" style="1" hidden="1" customWidth="1"/>
    <col min="5127" max="5129" width="18.00390625" style="1" customWidth="1"/>
    <col min="5130" max="5130" width="11.421875" style="1" hidden="1" customWidth="1"/>
    <col min="5131" max="5131" width="1.8515625" style="1" customWidth="1"/>
    <col min="5132" max="5376" width="9.140625" style="1" customWidth="1"/>
    <col min="5377" max="5377" width="1.8515625" style="1" customWidth="1"/>
    <col min="5378" max="5378" width="15.421875" style="1" customWidth="1"/>
    <col min="5379" max="5379" width="15.140625" style="1" customWidth="1"/>
    <col min="5380" max="5380" width="15.7109375" style="1" customWidth="1"/>
    <col min="5381" max="5381" width="11.28125" style="1" customWidth="1"/>
    <col min="5382" max="5382" width="11.421875" style="1" hidden="1" customWidth="1"/>
    <col min="5383" max="5385" width="18.00390625" style="1" customWidth="1"/>
    <col min="5386" max="5386" width="11.421875" style="1" hidden="1" customWidth="1"/>
    <col min="5387" max="5387" width="1.8515625" style="1" customWidth="1"/>
    <col min="5388" max="5632" width="9.140625" style="1" customWidth="1"/>
    <col min="5633" max="5633" width="1.8515625" style="1" customWidth="1"/>
    <col min="5634" max="5634" width="15.421875" style="1" customWidth="1"/>
    <col min="5635" max="5635" width="15.140625" style="1" customWidth="1"/>
    <col min="5636" max="5636" width="15.7109375" style="1" customWidth="1"/>
    <col min="5637" max="5637" width="11.28125" style="1" customWidth="1"/>
    <col min="5638" max="5638" width="11.421875" style="1" hidden="1" customWidth="1"/>
    <col min="5639" max="5641" width="18.00390625" style="1" customWidth="1"/>
    <col min="5642" max="5642" width="11.421875" style="1" hidden="1" customWidth="1"/>
    <col min="5643" max="5643" width="1.8515625" style="1" customWidth="1"/>
    <col min="5644" max="5888" width="9.140625" style="1" customWidth="1"/>
    <col min="5889" max="5889" width="1.8515625" style="1" customWidth="1"/>
    <col min="5890" max="5890" width="15.421875" style="1" customWidth="1"/>
    <col min="5891" max="5891" width="15.140625" style="1" customWidth="1"/>
    <col min="5892" max="5892" width="15.7109375" style="1" customWidth="1"/>
    <col min="5893" max="5893" width="11.28125" style="1" customWidth="1"/>
    <col min="5894" max="5894" width="11.421875" style="1" hidden="1" customWidth="1"/>
    <col min="5895" max="5897" width="18.00390625" style="1" customWidth="1"/>
    <col min="5898" max="5898" width="11.421875" style="1" hidden="1" customWidth="1"/>
    <col min="5899" max="5899" width="1.8515625" style="1" customWidth="1"/>
    <col min="5900" max="6144" width="9.140625" style="1" customWidth="1"/>
    <col min="6145" max="6145" width="1.8515625" style="1" customWidth="1"/>
    <col min="6146" max="6146" width="15.421875" style="1" customWidth="1"/>
    <col min="6147" max="6147" width="15.140625" style="1" customWidth="1"/>
    <col min="6148" max="6148" width="15.7109375" style="1" customWidth="1"/>
    <col min="6149" max="6149" width="11.28125" style="1" customWidth="1"/>
    <col min="6150" max="6150" width="11.421875" style="1" hidden="1" customWidth="1"/>
    <col min="6151" max="6153" width="18.00390625" style="1" customWidth="1"/>
    <col min="6154" max="6154" width="11.421875" style="1" hidden="1" customWidth="1"/>
    <col min="6155" max="6155" width="1.8515625" style="1" customWidth="1"/>
    <col min="6156" max="6400" width="9.140625" style="1" customWidth="1"/>
    <col min="6401" max="6401" width="1.8515625" style="1" customWidth="1"/>
    <col min="6402" max="6402" width="15.421875" style="1" customWidth="1"/>
    <col min="6403" max="6403" width="15.140625" style="1" customWidth="1"/>
    <col min="6404" max="6404" width="15.7109375" style="1" customWidth="1"/>
    <col min="6405" max="6405" width="11.28125" style="1" customWidth="1"/>
    <col min="6406" max="6406" width="11.421875" style="1" hidden="1" customWidth="1"/>
    <col min="6407" max="6409" width="18.00390625" style="1" customWidth="1"/>
    <col min="6410" max="6410" width="11.421875" style="1" hidden="1" customWidth="1"/>
    <col min="6411" max="6411" width="1.8515625" style="1" customWidth="1"/>
    <col min="6412" max="6656" width="9.140625" style="1" customWidth="1"/>
    <col min="6657" max="6657" width="1.8515625" style="1" customWidth="1"/>
    <col min="6658" max="6658" width="15.421875" style="1" customWidth="1"/>
    <col min="6659" max="6659" width="15.140625" style="1" customWidth="1"/>
    <col min="6660" max="6660" width="15.7109375" style="1" customWidth="1"/>
    <col min="6661" max="6661" width="11.28125" style="1" customWidth="1"/>
    <col min="6662" max="6662" width="11.421875" style="1" hidden="1" customWidth="1"/>
    <col min="6663" max="6665" width="18.00390625" style="1" customWidth="1"/>
    <col min="6666" max="6666" width="11.421875" style="1" hidden="1" customWidth="1"/>
    <col min="6667" max="6667" width="1.8515625" style="1" customWidth="1"/>
    <col min="6668" max="6912" width="9.140625" style="1" customWidth="1"/>
    <col min="6913" max="6913" width="1.8515625" style="1" customWidth="1"/>
    <col min="6914" max="6914" width="15.421875" style="1" customWidth="1"/>
    <col min="6915" max="6915" width="15.140625" style="1" customWidth="1"/>
    <col min="6916" max="6916" width="15.7109375" style="1" customWidth="1"/>
    <col min="6917" max="6917" width="11.28125" style="1" customWidth="1"/>
    <col min="6918" max="6918" width="11.421875" style="1" hidden="1" customWidth="1"/>
    <col min="6919" max="6921" width="18.00390625" style="1" customWidth="1"/>
    <col min="6922" max="6922" width="11.421875" style="1" hidden="1" customWidth="1"/>
    <col min="6923" max="6923" width="1.8515625" style="1" customWidth="1"/>
    <col min="6924" max="7168" width="9.140625" style="1" customWidth="1"/>
    <col min="7169" max="7169" width="1.8515625" style="1" customWidth="1"/>
    <col min="7170" max="7170" width="15.421875" style="1" customWidth="1"/>
    <col min="7171" max="7171" width="15.140625" style="1" customWidth="1"/>
    <col min="7172" max="7172" width="15.7109375" style="1" customWidth="1"/>
    <col min="7173" max="7173" width="11.28125" style="1" customWidth="1"/>
    <col min="7174" max="7174" width="11.421875" style="1" hidden="1" customWidth="1"/>
    <col min="7175" max="7177" width="18.00390625" style="1" customWidth="1"/>
    <col min="7178" max="7178" width="11.421875" style="1" hidden="1" customWidth="1"/>
    <col min="7179" max="7179" width="1.8515625" style="1" customWidth="1"/>
    <col min="7180" max="7424" width="9.140625" style="1" customWidth="1"/>
    <col min="7425" max="7425" width="1.8515625" style="1" customWidth="1"/>
    <col min="7426" max="7426" width="15.421875" style="1" customWidth="1"/>
    <col min="7427" max="7427" width="15.140625" style="1" customWidth="1"/>
    <col min="7428" max="7428" width="15.7109375" style="1" customWidth="1"/>
    <col min="7429" max="7429" width="11.28125" style="1" customWidth="1"/>
    <col min="7430" max="7430" width="11.421875" style="1" hidden="1" customWidth="1"/>
    <col min="7431" max="7433" width="18.00390625" style="1" customWidth="1"/>
    <col min="7434" max="7434" width="11.421875" style="1" hidden="1" customWidth="1"/>
    <col min="7435" max="7435" width="1.8515625" style="1" customWidth="1"/>
    <col min="7436" max="7680" width="9.140625" style="1" customWidth="1"/>
    <col min="7681" max="7681" width="1.8515625" style="1" customWidth="1"/>
    <col min="7682" max="7682" width="15.421875" style="1" customWidth="1"/>
    <col min="7683" max="7683" width="15.140625" style="1" customWidth="1"/>
    <col min="7684" max="7684" width="15.7109375" style="1" customWidth="1"/>
    <col min="7685" max="7685" width="11.28125" style="1" customWidth="1"/>
    <col min="7686" max="7686" width="11.421875" style="1" hidden="1" customWidth="1"/>
    <col min="7687" max="7689" width="18.00390625" style="1" customWidth="1"/>
    <col min="7690" max="7690" width="11.421875" style="1" hidden="1" customWidth="1"/>
    <col min="7691" max="7691" width="1.8515625" style="1" customWidth="1"/>
    <col min="7692" max="7936" width="9.140625" style="1" customWidth="1"/>
    <col min="7937" max="7937" width="1.8515625" style="1" customWidth="1"/>
    <col min="7938" max="7938" width="15.421875" style="1" customWidth="1"/>
    <col min="7939" max="7939" width="15.140625" style="1" customWidth="1"/>
    <col min="7940" max="7940" width="15.7109375" style="1" customWidth="1"/>
    <col min="7941" max="7941" width="11.28125" style="1" customWidth="1"/>
    <col min="7942" max="7942" width="11.421875" style="1" hidden="1" customWidth="1"/>
    <col min="7943" max="7945" width="18.00390625" style="1" customWidth="1"/>
    <col min="7946" max="7946" width="11.421875" style="1" hidden="1" customWidth="1"/>
    <col min="7947" max="7947" width="1.8515625" style="1" customWidth="1"/>
    <col min="7948" max="8192" width="9.140625" style="1" customWidth="1"/>
    <col min="8193" max="8193" width="1.8515625" style="1" customWidth="1"/>
    <col min="8194" max="8194" width="15.421875" style="1" customWidth="1"/>
    <col min="8195" max="8195" width="15.140625" style="1" customWidth="1"/>
    <col min="8196" max="8196" width="15.7109375" style="1" customWidth="1"/>
    <col min="8197" max="8197" width="11.28125" style="1" customWidth="1"/>
    <col min="8198" max="8198" width="11.421875" style="1" hidden="1" customWidth="1"/>
    <col min="8199" max="8201" width="18.00390625" style="1" customWidth="1"/>
    <col min="8202" max="8202" width="11.421875" style="1" hidden="1" customWidth="1"/>
    <col min="8203" max="8203" width="1.8515625" style="1" customWidth="1"/>
    <col min="8204" max="8448" width="9.140625" style="1" customWidth="1"/>
    <col min="8449" max="8449" width="1.8515625" style="1" customWidth="1"/>
    <col min="8450" max="8450" width="15.421875" style="1" customWidth="1"/>
    <col min="8451" max="8451" width="15.140625" style="1" customWidth="1"/>
    <col min="8452" max="8452" width="15.7109375" style="1" customWidth="1"/>
    <col min="8453" max="8453" width="11.28125" style="1" customWidth="1"/>
    <col min="8454" max="8454" width="11.421875" style="1" hidden="1" customWidth="1"/>
    <col min="8455" max="8457" width="18.00390625" style="1" customWidth="1"/>
    <col min="8458" max="8458" width="11.421875" style="1" hidden="1" customWidth="1"/>
    <col min="8459" max="8459" width="1.8515625" style="1" customWidth="1"/>
    <col min="8460" max="8704" width="9.140625" style="1" customWidth="1"/>
    <col min="8705" max="8705" width="1.8515625" style="1" customWidth="1"/>
    <col min="8706" max="8706" width="15.421875" style="1" customWidth="1"/>
    <col min="8707" max="8707" width="15.140625" style="1" customWidth="1"/>
    <col min="8708" max="8708" width="15.7109375" style="1" customWidth="1"/>
    <col min="8709" max="8709" width="11.28125" style="1" customWidth="1"/>
    <col min="8710" max="8710" width="11.421875" style="1" hidden="1" customWidth="1"/>
    <col min="8711" max="8713" width="18.00390625" style="1" customWidth="1"/>
    <col min="8714" max="8714" width="11.421875" style="1" hidden="1" customWidth="1"/>
    <col min="8715" max="8715" width="1.8515625" style="1" customWidth="1"/>
    <col min="8716" max="8960" width="9.140625" style="1" customWidth="1"/>
    <col min="8961" max="8961" width="1.8515625" style="1" customWidth="1"/>
    <col min="8962" max="8962" width="15.421875" style="1" customWidth="1"/>
    <col min="8963" max="8963" width="15.140625" style="1" customWidth="1"/>
    <col min="8964" max="8964" width="15.7109375" style="1" customWidth="1"/>
    <col min="8965" max="8965" width="11.28125" style="1" customWidth="1"/>
    <col min="8966" max="8966" width="11.421875" style="1" hidden="1" customWidth="1"/>
    <col min="8967" max="8969" width="18.00390625" style="1" customWidth="1"/>
    <col min="8970" max="8970" width="11.421875" style="1" hidden="1" customWidth="1"/>
    <col min="8971" max="8971" width="1.8515625" style="1" customWidth="1"/>
    <col min="8972" max="9216" width="9.140625" style="1" customWidth="1"/>
    <col min="9217" max="9217" width="1.8515625" style="1" customWidth="1"/>
    <col min="9218" max="9218" width="15.421875" style="1" customWidth="1"/>
    <col min="9219" max="9219" width="15.140625" style="1" customWidth="1"/>
    <col min="9220" max="9220" width="15.7109375" style="1" customWidth="1"/>
    <col min="9221" max="9221" width="11.28125" style="1" customWidth="1"/>
    <col min="9222" max="9222" width="11.421875" style="1" hidden="1" customWidth="1"/>
    <col min="9223" max="9225" width="18.00390625" style="1" customWidth="1"/>
    <col min="9226" max="9226" width="11.421875" style="1" hidden="1" customWidth="1"/>
    <col min="9227" max="9227" width="1.8515625" style="1" customWidth="1"/>
    <col min="9228" max="9472" width="9.140625" style="1" customWidth="1"/>
    <col min="9473" max="9473" width="1.8515625" style="1" customWidth="1"/>
    <col min="9474" max="9474" width="15.421875" style="1" customWidth="1"/>
    <col min="9475" max="9475" width="15.140625" style="1" customWidth="1"/>
    <col min="9476" max="9476" width="15.7109375" style="1" customWidth="1"/>
    <col min="9477" max="9477" width="11.28125" style="1" customWidth="1"/>
    <col min="9478" max="9478" width="11.421875" style="1" hidden="1" customWidth="1"/>
    <col min="9479" max="9481" width="18.00390625" style="1" customWidth="1"/>
    <col min="9482" max="9482" width="11.421875" style="1" hidden="1" customWidth="1"/>
    <col min="9483" max="9483" width="1.8515625" style="1" customWidth="1"/>
    <col min="9484" max="9728" width="9.140625" style="1" customWidth="1"/>
    <col min="9729" max="9729" width="1.8515625" style="1" customWidth="1"/>
    <col min="9730" max="9730" width="15.421875" style="1" customWidth="1"/>
    <col min="9731" max="9731" width="15.140625" style="1" customWidth="1"/>
    <col min="9732" max="9732" width="15.7109375" style="1" customWidth="1"/>
    <col min="9733" max="9733" width="11.28125" style="1" customWidth="1"/>
    <col min="9734" max="9734" width="11.421875" style="1" hidden="1" customWidth="1"/>
    <col min="9735" max="9737" width="18.00390625" style="1" customWidth="1"/>
    <col min="9738" max="9738" width="11.421875" style="1" hidden="1" customWidth="1"/>
    <col min="9739" max="9739" width="1.8515625" style="1" customWidth="1"/>
    <col min="9740" max="9984" width="9.140625" style="1" customWidth="1"/>
    <col min="9985" max="9985" width="1.8515625" style="1" customWidth="1"/>
    <col min="9986" max="9986" width="15.421875" style="1" customWidth="1"/>
    <col min="9987" max="9987" width="15.140625" style="1" customWidth="1"/>
    <col min="9988" max="9988" width="15.7109375" style="1" customWidth="1"/>
    <col min="9989" max="9989" width="11.28125" style="1" customWidth="1"/>
    <col min="9990" max="9990" width="11.421875" style="1" hidden="1" customWidth="1"/>
    <col min="9991" max="9993" width="18.00390625" style="1" customWidth="1"/>
    <col min="9994" max="9994" width="11.421875" style="1" hidden="1" customWidth="1"/>
    <col min="9995" max="9995" width="1.8515625" style="1" customWidth="1"/>
    <col min="9996" max="10240" width="9.140625" style="1" customWidth="1"/>
    <col min="10241" max="10241" width="1.8515625" style="1" customWidth="1"/>
    <col min="10242" max="10242" width="15.421875" style="1" customWidth="1"/>
    <col min="10243" max="10243" width="15.140625" style="1" customWidth="1"/>
    <col min="10244" max="10244" width="15.7109375" style="1" customWidth="1"/>
    <col min="10245" max="10245" width="11.28125" style="1" customWidth="1"/>
    <col min="10246" max="10246" width="11.421875" style="1" hidden="1" customWidth="1"/>
    <col min="10247" max="10249" width="18.00390625" style="1" customWidth="1"/>
    <col min="10250" max="10250" width="11.421875" style="1" hidden="1" customWidth="1"/>
    <col min="10251" max="10251" width="1.8515625" style="1" customWidth="1"/>
    <col min="10252" max="10496" width="9.140625" style="1" customWidth="1"/>
    <col min="10497" max="10497" width="1.8515625" style="1" customWidth="1"/>
    <col min="10498" max="10498" width="15.421875" style="1" customWidth="1"/>
    <col min="10499" max="10499" width="15.140625" style="1" customWidth="1"/>
    <col min="10500" max="10500" width="15.7109375" style="1" customWidth="1"/>
    <col min="10501" max="10501" width="11.28125" style="1" customWidth="1"/>
    <col min="10502" max="10502" width="11.421875" style="1" hidden="1" customWidth="1"/>
    <col min="10503" max="10505" width="18.00390625" style="1" customWidth="1"/>
    <col min="10506" max="10506" width="11.421875" style="1" hidden="1" customWidth="1"/>
    <col min="10507" max="10507" width="1.8515625" style="1" customWidth="1"/>
    <col min="10508" max="10752" width="9.140625" style="1" customWidth="1"/>
    <col min="10753" max="10753" width="1.8515625" style="1" customWidth="1"/>
    <col min="10754" max="10754" width="15.421875" style="1" customWidth="1"/>
    <col min="10755" max="10755" width="15.140625" style="1" customWidth="1"/>
    <col min="10756" max="10756" width="15.7109375" style="1" customWidth="1"/>
    <col min="10757" max="10757" width="11.28125" style="1" customWidth="1"/>
    <col min="10758" max="10758" width="11.421875" style="1" hidden="1" customWidth="1"/>
    <col min="10759" max="10761" width="18.00390625" style="1" customWidth="1"/>
    <col min="10762" max="10762" width="11.421875" style="1" hidden="1" customWidth="1"/>
    <col min="10763" max="10763" width="1.8515625" style="1" customWidth="1"/>
    <col min="10764" max="11008" width="9.140625" style="1" customWidth="1"/>
    <col min="11009" max="11009" width="1.8515625" style="1" customWidth="1"/>
    <col min="11010" max="11010" width="15.421875" style="1" customWidth="1"/>
    <col min="11011" max="11011" width="15.140625" style="1" customWidth="1"/>
    <col min="11012" max="11012" width="15.7109375" style="1" customWidth="1"/>
    <col min="11013" max="11013" width="11.28125" style="1" customWidth="1"/>
    <col min="11014" max="11014" width="11.421875" style="1" hidden="1" customWidth="1"/>
    <col min="11015" max="11017" width="18.00390625" style="1" customWidth="1"/>
    <col min="11018" max="11018" width="11.421875" style="1" hidden="1" customWidth="1"/>
    <col min="11019" max="11019" width="1.8515625" style="1" customWidth="1"/>
    <col min="11020" max="11264" width="9.140625" style="1" customWidth="1"/>
    <col min="11265" max="11265" width="1.8515625" style="1" customWidth="1"/>
    <col min="11266" max="11266" width="15.421875" style="1" customWidth="1"/>
    <col min="11267" max="11267" width="15.140625" style="1" customWidth="1"/>
    <col min="11268" max="11268" width="15.7109375" style="1" customWidth="1"/>
    <col min="11269" max="11269" width="11.28125" style="1" customWidth="1"/>
    <col min="11270" max="11270" width="11.421875" style="1" hidden="1" customWidth="1"/>
    <col min="11271" max="11273" width="18.00390625" style="1" customWidth="1"/>
    <col min="11274" max="11274" width="11.421875" style="1" hidden="1" customWidth="1"/>
    <col min="11275" max="11275" width="1.8515625" style="1" customWidth="1"/>
    <col min="11276" max="11520" width="9.140625" style="1" customWidth="1"/>
    <col min="11521" max="11521" width="1.8515625" style="1" customWidth="1"/>
    <col min="11522" max="11522" width="15.421875" style="1" customWidth="1"/>
    <col min="11523" max="11523" width="15.140625" style="1" customWidth="1"/>
    <col min="11524" max="11524" width="15.7109375" style="1" customWidth="1"/>
    <col min="11525" max="11525" width="11.28125" style="1" customWidth="1"/>
    <col min="11526" max="11526" width="11.421875" style="1" hidden="1" customWidth="1"/>
    <col min="11527" max="11529" width="18.00390625" style="1" customWidth="1"/>
    <col min="11530" max="11530" width="11.421875" style="1" hidden="1" customWidth="1"/>
    <col min="11531" max="11531" width="1.8515625" style="1" customWidth="1"/>
    <col min="11532" max="11776" width="9.140625" style="1" customWidth="1"/>
    <col min="11777" max="11777" width="1.8515625" style="1" customWidth="1"/>
    <col min="11778" max="11778" width="15.421875" style="1" customWidth="1"/>
    <col min="11779" max="11779" width="15.140625" style="1" customWidth="1"/>
    <col min="11780" max="11780" width="15.7109375" style="1" customWidth="1"/>
    <col min="11781" max="11781" width="11.28125" style="1" customWidth="1"/>
    <col min="11782" max="11782" width="11.421875" style="1" hidden="1" customWidth="1"/>
    <col min="11783" max="11785" width="18.00390625" style="1" customWidth="1"/>
    <col min="11786" max="11786" width="11.421875" style="1" hidden="1" customWidth="1"/>
    <col min="11787" max="11787" width="1.8515625" style="1" customWidth="1"/>
    <col min="11788" max="12032" width="9.140625" style="1" customWidth="1"/>
    <col min="12033" max="12033" width="1.8515625" style="1" customWidth="1"/>
    <col min="12034" max="12034" width="15.421875" style="1" customWidth="1"/>
    <col min="12035" max="12035" width="15.140625" style="1" customWidth="1"/>
    <col min="12036" max="12036" width="15.7109375" style="1" customWidth="1"/>
    <col min="12037" max="12037" width="11.28125" style="1" customWidth="1"/>
    <col min="12038" max="12038" width="11.421875" style="1" hidden="1" customWidth="1"/>
    <col min="12039" max="12041" width="18.00390625" style="1" customWidth="1"/>
    <col min="12042" max="12042" width="11.421875" style="1" hidden="1" customWidth="1"/>
    <col min="12043" max="12043" width="1.8515625" style="1" customWidth="1"/>
    <col min="12044" max="12288" width="9.140625" style="1" customWidth="1"/>
    <col min="12289" max="12289" width="1.8515625" style="1" customWidth="1"/>
    <col min="12290" max="12290" width="15.421875" style="1" customWidth="1"/>
    <col min="12291" max="12291" width="15.140625" style="1" customWidth="1"/>
    <col min="12292" max="12292" width="15.7109375" style="1" customWidth="1"/>
    <col min="12293" max="12293" width="11.28125" style="1" customWidth="1"/>
    <col min="12294" max="12294" width="11.421875" style="1" hidden="1" customWidth="1"/>
    <col min="12295" max="12297" width="18.00390625" style="1" customWidth="1"/>
    <col min="12298" max="12298" width="11.421875" style="1" hidden="1" customWidth="1"/>
    <col min="12299" max="12299" width="1.8515625" style="1" customWidth="1"/>
    <col min="12300" max="12544" width="9.140625" style="1" customWidth="1"/>
    <col min="12545" max="12545" width="1.8515625" style="1" customWidth="1"/>
    <col min="12546" max="12546" width="15.421875" style="1" customWidth="1"/>
    <col min="12547" max="12547" width="15.140625" style="1" customWidth="1"/>
    <col min="12548" max="12548" width="15.7109375" style="1" customWidth="1"/>
    <col min="12549" max="12549" width="11.28125" style="1" customWidth="1"/>
    <col min="12550" max="12550" width="11.421875" style="1" hidden="1" customWidth="1"/>
    <col min="12551" max="12553" width="18.00390625" style="1" customWidth="1"/>
    <col min="12554" max="12554" width="11.421875" style="1" hidden="1" customWidth="1"/>
    <col min="12555" max="12555" width="1.8515625" style="1" customWidth="1"/>
    <col min="12556" max="12800" width="9.140625" style="1" customWidth="1"/>
    <col min="12801" max="12801" width="1.8515625" style="1" customWidth="1"/>
    <col min="12802" max="12802" width="15.421875" style="1" customWidth="1"/>
    <col min="12803" max="12803" width="15.140625" style="1" customWidth="1"/>
    <col min="12804" max="12804" width="15.7109375" style="1" customWidth="1"/>
    <col min="12805" max="12805" width="11.28125" style="1" customWidth="1"/>
    <col min="12806" max="12806" width="11.421875" style="1" hidden="1" customWidth="1"/>
    <col min="12807" max="12809" width="18.00390625" style="1" customWidth="1"/>
    <col min="12810" max="12810" width="11.421875" style="1" hidden="1" customWidth="1"/>
    <col min="12811" max="12811" width="1.8515625" style="1" customWidth="1"/>
    <col min="12812" max="13056" width="9.140625" style="1" customWidth="1"/>
    <col min="13057" max="13057" width="1.8515625" style="1" customWidth="1"/>
    <col min="13058" max="13058" width="15.421875" style="1" customWidth="1"/>
    <col min="13059" max="13059" width="15.140625" style="1" customWidth="1"/>
    <col min="13060" max="13060" width="15.7109375" style="1" customWidth="1"/>
    <col min="13061" max="13061" width="11.28125" style="1" customWidth="1"/>
    <col min="13062" max="13062" width="11.421875" style="1" hidden="1" customWidth="1"/>
    <col min="13063" max="13065" width="18.00390625" style="1" customWidth="1"/>
    <col min="13066" max="13066" width="11.421875" style="1" hidden="1" customWidth="1"/>
    <col min="13067" max="13067" width="1.8515625" style="1" customWidth="1"/>
    <col min="13068" max="13312" width="9.140625" style="1" customWidth="1"/>
    <col min="13313" max="13313" width="1.8515625" style="1" customWidth="1"/>
    <col min="13314" max="13314" width="15.421875" style="1" customWidth="1"/>
    <col min="13315" max="13315" width="15.140625" style="1" customWidth="1"/>
    <col min="13316" max="13316" width="15.7109375" style="1" customWidth="1"/>
    <col min="13317" max="13317" width="11.28125" style="1" customWidth="1"/>
    <col min="13318" max="13318" width="11.421875" style="1" hidden="1" customWidth="1"/>
    <col min="13319" max="13321" width="18.00390625" style="1" customWidth="1"/>
    <col min="13322" max="13322" width="11.421875" style="1" hidden="1" customWidth="1"/>
    <col min="13323" max="13323" width="1.8515625" style="1" customWidth="1"/>
    <col min="13324" max="13568" width="9.140625" style="1" customWidth="1"/>
    <col min="13569" max="13569" width="1.8515625" style="1" customWidth="1"/>
    <col min="13570" max="13570" width="15.421875" style="1" customWidth="1"/>
    <col min="13571" max="13571" width="15.140625" style="1" customWidth="1"/>
    <col min="13572" max="13572" width="15.7109375" style="1" customWidth="1"/>
    <col min="13573" max="13573" width="11.28125" style="1" customWidth="1"/>
    <col min="13574" max="13574" width="11.421875" style="1" hidden="1" customWidth="1"/>
    <col min="13575" max="13577" width="18.00390625" style="1" customWidth="1"/>
    <col min="13578" max="13578" width="11.421875" style="1" hidden="1" customWidth="1"/>
    <col min="13579" max="13579" width="1.8515625" style="1" customWidth="1"/>
    <col min="13580" max="13824" width="9.140625" style="1" customWidth="1"/>
    <col min="13825" max="13825" width="1.8515625" style="1" customWidth="1"/>
    <col min="13826" max="13826" width="15.421875" style="1" customWidth="1"/>
    <col min="13827" max="13827" width="15.140625" style="1" customWidth="1"/>
    <col min="13828" max="13828" width="15.7109375" style="1" customWidth="1"/>
    <col min="13829" max="13829" width="11.28125" style="1" customWidth="1"/>
    <col min="13830" max="13830" width="11.421875" style="1" hidden="1" customWidth="1"/>
    <col min="13831" max="13833" width="18.00390625" style="1" customWidth="1"/>
    <col min="13834" max="13834" width="11.421875" style="1" hidden="1" customWidth="1"/>
    <col min="13835" max="13835" width="1.8515625" style="1" customWidth="1"/>
    <col min="13836" max="14080" width="9.140625" style="1" customWidth="1"/>
    <col min="14081" max="14081" width="1.8515625" style="1" customWidth="1"/>
    <col min="14082" max="14082" width="15.421875" style="1" customWidth="1"/>
    <col min="14083" max="14083" width="15.140625" style="1" customWidth="1"/>
    <col min="14084" max="14084" width="15.7109375" style="1" customWidth="1"/>
    <col min="14085" max="14085" width="11.28125" style="1" customWidth="1"/>
    <col min="14086" max="14086" width="11.421875" style="1" hidden="1" customWidth="1"/>
    <col min="14087" max="14089" width="18.00390625" style="1" customWidth="1"/>
    <col min="14090" max="14090" width="11.421875" style="1" hidden="1" customWidth="1"/>
    <col min="14091" max="14091" width="1.8515625" style="1" customWidth="1"/>
    <col min="14092" max="14336" width="9.140625" style="1" customWidth="1"/>
    <col min="14337" max="14337" width="1.8515625" style="1" customWidth="1"/>
    <col min="14338" max="14338" width="15.421875" style="1" customWidth="1"/>
    <col min="14339" max="14339" width="15.140625" style="1" customWidth="1"/>
    <col min="14340" max="14340" width="15.7109375" style="1" customWidth="1"/>
    <col min="14341" max="14341" width="11.28125" style="1" customWidth="1"/>
    <col min="14342" max="14342" width="11.421875" style="1" hidden="1" customWidth="1"/>
    <col min="14343" max="14345" width="18.00390625" style="1" customWidth="1"/>
    <col min="14346" max="14346" width="11.421875" style="1" hidden="1" customWidth="1"/>
    <col min="14347" max="14347" width="1.8515625" style="1" customWidth="1"/>
    <col min="14348" max="14592" width="9.140625" style="1" customWidth="1"/>
    <col min="14593" max="14593" width="1.8515625" style="1" customWidth="1"/>
    <col min="14594" max="14594" width="15.421875" style="1" customWidth="1"/>
    <col min="14595" max="14595" width="15.140625" style="1" customWidth="1"/>
    <col min="14596" max="14596" width="15.7109375" style="1" customWidth="1"/>
    <col min="14597" max="14597" width="11.28125" style="1" customWidth="1"/>
    <col min="14598" max="14598" width="11.421875" style="1" hidden="1" customWidth="1"/>
    <col min="14599" max="14601" width="18.00390625" style="1" customWidth="1"/>
    <col min="14602" max="14602" width="11.421875" style="1" hidden="1" customWidth="1"/>
    <col min="14603" max="14603" width="1.8515625" style="1" customWidth="1"/>
    <col min="14604" max="14848" width="9.140625" style="1" customWidth="1"/>
    <col min="14849" max="14849" width="1.8515625" style="1" customWidth="1"/>
    <col min="14850" max="14850" width="15.421875" style="1" customWidth="1"/>
    <col min="14851" max="14851" width="15.140625" style="1" customWidth="1"/>
    <col min="14852" max="14852" width="15.7109375" style="1" customWidth="1"/>
    <col min="14853" max="14853" width="11.28125" style="1" customWidth="1"/>
    <col min="14854" max="14854" width="11.421875" style="1" hidden="1" customWidth="1"/>
    <col min="14855" max="14857" width="18.00390625" style="1" customWidth="1"/>
    <col min="14858" max="14858" width="11.421875" style="1" hidden="1" customWidth="1"/>
    <col min="14859" max="14859" width="1.8515625" style="1" customWidth="1"/>
    <col min="14860" max="15104" width="9.140625" style="1" customWidth="1"/>
    <col min="15105" max="15105" width="1.8515625" style="1" customWidth="1"/>
    <col min="15106" max="15106" width="15.421875" style="1" customWidth="1"/>
    <col min="15107" max="15107" width="15.140625" style="1" customWidth="1"/>
    <col min="15108" max="15108" width="15.7109375" style="1" customWidth="1"/>
    <col min="15109" max="15109" width="11.28125" style="1" customWidth="1"/>
    <col min="15110" max="15110" width="11.421875" style="1" hidden="1" customWidth="1"/>
    <col min="15111" max="15113" width="18.00390625" style="1" customWidth="1"/>
    <col min="15114" max="15114" width="11.421875" style="1" hidden="1" customWidth="1"/>
    <col min="15115" max="15115" width="1.8515625" style="1" customWidth="1"/>
    <col min="15116" max="15360" width="9.140625" style="1" customWidth="1"/>
    <col min="15361" max="15361" width="1.8515625" style="1" customWidth="1"/>
    <col min="15362" max="15362" width="15.421875" style="1" customWidth="1"/>
    <col min="15363" max="15363" width="15.140625" style="1" customWidth="1"/>
    <col min="15364" max="15364" width="15.7109375" style="1" customWidth="1"/>
    <col min="15365" max="15365" width="11.28125" style="1" customWidth="1"/>
    <col min="15366" max="15366" width="11.421875" style="1" hidden="1" customWidth="1"/>
    <col min="15367" max="15369" width="18.00390625" style="1" customWidth="1"/>
    <col min="15370" max="15370" width="11.421875" style="1" hidden="1" customWidth="1"/>
    <col min="15371" max="15371" width="1.8515625" style="1" customWidth="1"/>
    <col min="15372" max="15616" width="9.140625" style="1" customWidth="1"/>
    <col min="15617" max="15617" width="1.8515625" style="1" customWidth="1"/>
    <col min="15618" max="15618" width="15.421875" style="1" customWidth="1"/>
    <col min="15619" max="15619" width="15.140625" style="1" customWidth="1"/>
    <col min="15620" max="15620" width="15.7109375" style="1" customWidth="1"/>
    <col min="15621" max="15621" width="11.28125" style="1" customWidth="1"/>
    <col min="15622" max="15622" width="11.421875" style="1" hidden="1" customWidth="1"/>
    <col min="15623" max="15625" width="18.00390625" style="1" customWidth="1"/>
    <col min="15626" max="15626" width="11.421875" style="1" hidden="1" customWidth="1"/>
    <col min="15627" max="15627" width="1.8515625" style="1" customWidth="1"/>
    <col min="15628" max="15872" width="9.140625" style="1" customWidth="1"/>
    <col min="15873" max="15873" width="1.8515625" style="1" customWidth="1"/>
    <col min="15874" max="15874" width="15.421875" style="1" customWidth="1"/>
    <col min="15875" max="15875" width="15.140625" style="1" customWidth="1"/>
    <col min="15876" max="15876" width="15.7109375" style="1" customWidth="1"/>
    <col min="15877" max="15877" width="11.28125" style="1" customWidth="1"/>
    <col min="15878" max="15878" width="11.421875" style="1" hidden="1" customWidth="1"/>
    <col min="15879" max="15881" width="18.00390625" style="1" customWidth="1"/>
    <col min="15882" max="15882" width="11.421875" style="1" hidden="1" customWidth="1"/>
    <col min="15883" max="15883" width="1.8515625" style="1" customWidth="1"/>
    <col min="15884" max="16128" width="9.140625" style="1" customWidth="1"/>
    <col min="16129" max="16129" width="1.8515625" style="1" customWidth="1"/>
    <col min="16130" max="16130" width="15.421875" style="1" customWidth="1"/>
    <col min="16131" max="16131" width="15.140625" style="1" customWidth="1"/>
    <col min="16132" max="16132" width="15.7109375" style="1" customWidth="1"/>
    <col min="16133" max="16133" width="11.28125" style="1" customWidth="1"/>
    <col min="16134" max="16134" width="11.421875" style="1" hidden="1" customWidth="1"/>
    <col min="16135" max="16137" width="18.00390625" style="1" customWidth="1"/>
    <col min="16138" max="16138" width="11.421875" style="1" hidden="1" customWidth="1"/>
    <col min="16139" max="16139" width="1.8515625" style="1" customWidth="1"/>
    <col min="16140" max="16384" width="9.140625" style="1" customWidth="1"/>
  </cols>
  <sheetData>
    <row r="1" ht="12.4" customHeight="1"/>
    <row r="2" spans="2:9" ht="20.85" customHeight="1">
      <c r="B2" s="112" t="s">
        <v>0</v>
      </c>
      <c r="C2" s="113"/>
      <c r="D2" s="113"/>
      <c r="E2" s="113"/>
      <c r="F2" s="113"/>
      <c r="G2" s="113"/>
      <c r="H2" s="113"/>
      <c r="I2" s="113"/>
    </row>
    <row r="3" ht="15" customHeight="1" hidden="1"/>
    <row r="4" spans="2:9" ht="16.5" customHeight="1">
      <c r="B4" s="114" t="s">
        <v>536</v>
      </c>
      <c r="C4" s="113"/>
      <c r="D4" s="113"/>
      <c r="E4" s="113"/>
      <c r="F4" s="113"/>
      <c r="G4" s="113"/>
      <c r="H4" s="113"/>
      <c r="I4" s="113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44805</v>
      </c>
      <c r="C8" s="4">
        <v>0</v>
      </c>
      <c r="D8" s="4" t="s">
        <v>9</v>
      </c>
      <c r="E8" s="4"/>
      <c r="G8" s="5">
        <v>271667682.65</v>
      </c>
      <c r="H8" s="5">
        <v>136838213.85</v>
      </c>
      <c r="I8" s="5">
        <v>134829468.8</v>
      </c>
    </row>
    <row r="9" spans="2:9" ht="38.25">
      <c r="B9" s="3">
        <v>44805</v>
      </c>
      <c r="C9" s="4">
        <v>46212</v>
      </c>
      <c r="D9" s="4" t="s">
        <v>537</v>
      </c>
      <c r="E9" s="4" t="s">
        <v>538</v>
      </c>
      <c r="G9" s="5">
        <v>10000</v>
      </c>
      <c r="H9" s="5">
        <v>0</v>
      </c>
      <c r="I9" s="5">
        <v>134839468.8</v>
      </c>
    </row>
    <row r="10" spans="2:9" ht="38.25">
      <c r="B10" s="3">
        <v>44805</v>
      </c>
      <c r="C10" s="4">
        <v>46261</v>
      </c>
      <c r="D10" s="4" t="s">
        <v>539</v>
      </c>
      <c r="E10" s="4" t="s">
        <v>540</v>
      </c>
      <c r="G10" s="5">
        <v>120000</v>
      </c>
      <c r="H10" s="5">
        <v>0</v>
      </c>
      <c r="I10" s="5">
        <v>134959468.8</v>
      </c>
    </row>
    <row r="11" spans="2:9" ht="38.25">
      <c r="B11" s="3">
        <v>44805</v>
      </c>
      <c r="C11" s="4">
        <v>46263</v>
      </c>
      <c r="D11" s="4" t="s">
        <v>541</v>
      </c>
      <c r="E11" s="4" t="s">
        <v>542</v>
      </c>
      <c r="G11" s="5">
        <v>5000</v>
      </c>
      <c r="H11" s="5">
        <v>0</v>
      </c>
      <c r="I11" s="5">
        <v>134964468.8</v>
      </c>
    </row>
    <row r="12" spans="2:9" ht="38.25">
      <c r="B12" s="3">
        <v>44805</v>
      </c>
      <c r="C12" s="4">
        <v>46265</v>
      </c>
      <c r="D12" s="4" t="s">
        <v>543</v>
      </c>
      <c r="E12" s="4" t="s">
        <v>544</v>
      </c>
      <c r="G12" s="5">
        <v>25000</v>
      </c>
      <c r="H12" s="5">
        <v>0</v>
      </c>
      <c r="I12" s="5">
        <v>134989468.8</v>
      </c>
    </row>
    <row r="13" spans="2:9" ht="25.5">
      <c r="B13" s="3">
        <v>44805</v>
      </c>
      <c r="C13" s="4">
        <v>46267</v>
      </c>
      <c r="D13" s="4" t="s">
        <v>545</v>
      </c>
      <c r="E13" s="4" t="s">
        <v>546</v>
      </c>
      <c r="G13" s="5">
        <v>400000</v>
      </c>
      <c r="H13" s="5">
        <v>0</v>
      </c>
      <c r="I13" s="5">
        <v>135389468.8</v>
      </c>
    </row>
    <row r="14" spans="2:9" ht="38.25">
      <c r="B14" s="3">
        <v>44805</v>
      </c>
      <c r="C14" s="4">
        <v>46269</v>
      </c>
      <c r="D14" s="4" t="s">
        <v>547</v>
      </c>
      <c r="E14" s="4" t="s">
        <v>548</v>
      </c>
      <c r="G14" s="5">
        <v>5000</v>
      </c>
      <c r="H14" s="5">
        <v>0</v>
      </c>
      <c r="I14" s="5">
        <v>135394468.8</v>
      </c>
    </row>
    <row r="15" spans="2:9" ht="25.5">
      <c r="B15" s="3">
        <v>44806</v>
      </c>
      <c r="C15" s="4">
        <v>46284</v>
      </c>
      <c r="D15" s="4" t="s">
        <v>549</v>
      </c>
      <c r="E15" s="4" t="s">
        <v>550</v>
      </c>
      <c r="G15" s="5">
        <v>50000</v>
      </c>
      <c r="H15" s="5">
        <v>0</v>
      </c>
      <c r="I15" s="5">
        <v>135444468.8</v>
      </c>
    </row>
    <row r="16" spans="2:9" ht="38.25">
      <c r="B16" s="3">
        <v>44806</v>
      </c>
      <c r="C16" s="4">
        <v>46286</v>
      </c>
      <c r="D16" s="4" t="s">
        <v>551</v>
      </c>
      <c r="E16" s="4" t="s">
        <v>552</v>
      </c>
      <c r="G16" s="5">
        <v>21332</v>
      </c>
      <c r="H16" s="5">
        <v>0</v>
      </c>
      <c r="I16" s="5">
        <v>135465800.8</v>
      </c>
    </row>
    <row r="17" spans="2:9" ht="38.25">
      <c r="B17" s="3">
        <v>44806</v>
      </c>
      <c r="C17" s="4">
        <v>46288</v>
      </c>
      <c r="D17" s="4" t="s">
        <v>553</v>
      </c>
      <c r="E17" s="4" t="s">
        <v>554</v>
      </c>
      <c r="G17" s="5">
        <v>5000</v>
      </c>
      <c r="H17" s="5">
        <v>0</v>
      </c>
      <c r="I17" s="5">
        <v>135470800.8</v>
      </c>
    </row>
    <row r="18" spans="2:9" ht="25.5">
      <c r="B18" s="3">
        <v>44806</v>
      </c>
      <c r="C18" s="4">
        <v>46318</v>
      </c>
      <c r="D18" s="4" t="s">
        <v>555</v>
      </c>
      <c r="E18" s="4" t="s">
        <v>556</v>
      </c>
      <c r="G18" s="5">
        <v>50000</v>
      </c>
      <c r="H18" s="5">
        <v>0</v>
      </c>
      <c r="I18" s="5">
        <v>135520800.8</v>
      </c>
    </row>
    <row r="19" spans="2:9" ht="38.25">
      <c r="B19" s="3">
        <v>44806</v>
      </c>
      <c r="C19" s="4">
        <v>46320</v>
      </c>
      <c r="D19" s="4" t="s">
        <v>557</v>
      </c>
      <c r="E19" s="4" t="s">
        <v>558</v>
      </c>
      <c r="G19" s="5">
        <v>50000</v>
      </c>
      <c r="H19" s="5">
        <v>0</v>
      </c>
      <c r="I19" s="5">
        <v>135570800.8</v>
      </c>
    </row>
    <row r="20" spans="2:9" ht="38.25">
      <c r="B20" s="3">
        <v>44809</v>
      </c>
      <c r="C20" s="4">
        <v>46321</v>
      </c>
      <c r="D20" s="4" t="s">
        <v>559</v>
      </c>
      <c r="E20" s="4" t="s">
        <v>560</v>
      </c>
      <c r="G20" s="5">
        <v>70000</v>
      </c>
      <c r="H20" s="5">
        <v>0</v>
      </c>
      <c r="I20" s="5">
        <v>135640800.8</v>
      </c>
    </row>
    <row r="21" spans="2:9" ht="25.5">
      <c r="B21" s="3">
        <v>44809</v>
      </c>
      <c r="C21" s="4">
        <v>46356</v>
      </c>
      <c r="D21" s="4" t="s">
        <v>561</v>
      </c>
      <c r="E21" s="4" t="s">
        <v>562</v>
      </c>
      <c r="G21" s="5">
        <v>50000</v>
      </c>
      <c r="H21" s="5">
        <v>0</v>
      </c>
      <c r="I21" s="5">
        <v>135690800.8</v>
      </c>
    </row>
    <row r="22" spans="2:9" ht="38.25">
      <c r="B22" s="3">
        <v>44809</v>
      </c>
      <c r="C22" s="4">
        <v>46366</v>
      </c>
      <c r="D22" s="4" t="s">
        <v>563</v>
      </c>
      <c r="E22" s="4" t="s">
        <v>564</v>
      </c>
      <c r="G22" s="5">
        <v>400000</v>
      </c>
      <c r="H22" s="5">
        <v>0</v>
      </c>
      <c r="I22" s="5">
        <v>136090800.8</v>
      </c>
    </row>
    <row r="23" spans="2:9" ht="38.25">
      <c r="B23" s="3">
        <v>44809</v>
      </c>
      <c r="C23" s="4">
        <v>46382</v>
      </c>
      <c r="D23" s="4" t="s">
        <v>565</v>
      </c>
      <c r="E23" s="4" t="s">
        <v>566</v>
      </c>
      <c r="G23" s="5">
        <v>400000</v>
      </c>
      <c r="H23" s="5">
        <v>0</v>
      </c>
      <c r="I23" s="5">
        <v>136490800.8</v>
      </c>
    </row>
    <row r="24" spans="2:9" ht="38.25">
      <c r="B24" s="3">
        <v>44809</v>
      </c>
      <c r="C24" s="4">
        <v>46384</v>
      </c>
      <c r="D24" s="4" t="s">
        <v>567</v>
      </c>
      <c r="E24" s="4" t="s">
        <v>568</v>
      </c>
      <c r="G24" s="5">
        <v>55000</v>
      </c>
      <c r="H24" s="5">
        <v>0</v>
      </c>
      <c r="I24" s="5">
        <v>136545800.8</v>
      </c>
    </row>
    <row r="25" spans="2:9" ht="38.25">
      <c r="B25" s="3">
        <v>44809</v>
      </c>
      <c r="C25" s="4">
        <v>46386</v>
      </c>
      <c r="D25" s="4" t="s">
        <v>569</v>
      </c>
      <c r="E25" s="4" t="s">
        <v>570</v>
      </c>
      <c r="G25" s="5">
        <v>400000</v>
      </c>
      <c r="H25" s="5">
        <v>0</v>
      </c>
      <c r="I25" s="5">
        <v>136945800.8</v>
      </c>
    </row>
    <row r="26" spans="2:9" ht="38.25">
      <c r="B26" s="3">
        <v>44809</v>
      </c>
      <c r="C26" s="4">
        <v>46388</v>
      </c>
      <c r="D26" s="4" t="s">
        <v>571</v>
      </c>
      <c r="E26" s="4" t="s">
        <v>572</v>
      </c>
      <c r="G26" s="5">
        <v>35000</v>
      </c>
      <c r="H26" s="5">
        <v>0</v>
      </c>
      <c r="I26" s="5">
        <v>136980800.8</v>
      </c>
    </row>
    <row r="27" spans="2:9" ht="38.25">
      <c r="B27" s="3">
        <v>44809</v>
      </c>
      <c r="C27" s="4">
        <v>46390</v>
      </c>
      <c r="D27" s="4" t="s">
        <v>573</v>
      </c>
      <c r="E27" s="4" t="s">
        <v>574</v>
      </c>
      <c r="G27" s="5">
        <v>15000</v>
      </c>
      <c r="H27" s="5">
        <v>0</v>
      </c>
      <c r="I27" s="5">
        <v>136995800.8</v>
      </c>
    </row>
    <row r="28" spans="2:9" ht="89.25">
      <c r="B28" s="3">
        <v>44809</v>
      </c>
      <c r="C28" s="4">
        <v>47559</v>
      </c>
      <c r="D28" s="4" t="s">
        <v>575</v>
      </c>
      <c r="E28" s="4" t="s">
        <v>576</v>
      </c>
      <c r="G28" s="5">
        <v>0</v>
      </c>
      <c r="H28" s="5">
        <v>2832016</v>
      </c>
      <c r="I28" s="5">
        <v>134163784.8</v>
      </c>
    </row>
    <row r="29" spans="2:9" ht="38.25">
      <c r="B29" s="3">
        <v>44810</v>
      </c>
      <c r="C29" s="4">
        <v>46420</v>
      </c>
      <c r="D29" s="4" t="s">
        <v>577</v>
      </c>
      <c r="E29" s="4" t="s">
        <v>578</v>
      </c>
      <c r="G29" s="5">
        <v>120000</v>
      </c>
      <c r="H29" s="5">
        <v>0</v>
      </c>
      <c r="I29" s="5">
        <v>134283784.8</v>
      </c>
    </row>
    <row r="30" spans="2:9" ht="25.5">
      <c r="B30" s="3">
        <v>44810</v>
      </c>
      <c r="C30" s="4">
        <v>46423</v>
      </c>
      <c r="D30" s="4" t="s">
        <v>579</v>
      </c>
      <c r="E30" s="4" t="s">
        <v>580</v>
      </c>
      <c r="G30" s="5">
        <v>5000</v>
      </c>
      <c r="H30" s="5">
        <v>0</v>
      </c>
      <c r="I30" s="5">
        <v>134288784.8</v>
      </c>
    </row>
    <row r="31" spans="2:9" ht="25.5">
      <c r="B31" s="3">
        <v>44810</v>
      </c>
      <c r="C31" s="4">
        <v>46425</v>
      </c>
      <c r="D31" s="4" t="s">
        <v>581</v>
      </c>
      <c r="E31" s="4" t="s">
        <v>582</v>
      </c>
      <c r="G31" s="5">
        <v>5000</v>
      </c>
      <c r="H31" s="5">
        <v>0</v>
      </c>
      <c r="I31" s="5">
        <v>134293784.8</v>
      </c>
    </row>
    <row r="32" spans="2:9" ht="25.5">
      <c r="B32" s="3">
        <v>44810</v>
      </c>
      <c r="C32" s="4">
        <v>46448</v>
      </c>
      <c r="D32" s="4" t="s">
        <v>583</v>
      </c>
      <c r="E32" s="4" t="s">
        <v>584</v>
      </c>
      <c r="G32" s="5">
        <v>35000</v>
      </c>
      <c r="H32" s="5">
        <v>0</v>
      </c>
      <c r="I32" s="5">
        <v>134328784.8</v>
      </c>
    </row>
    <row r="33" spans="2:9" ht="38.25">
      <c r="B33" s="3">
        <v>44810</v>
      </c>
      <c r="C33" s="4">
        <v>46449</v>
      </c>
      <c r="D33" s="4" t="s">
        <v>585</v>
      </c>
      <c r="E33" s="4" t="s">
        <v>586</v>
      </c>
      <c r="G33" s="5">
        <v>10000</v>
      </c>
      <c r="H33" s="5">
        <v>0</v>
      </c>
      <c r="I33" s="5">
        <v>134338784.8</v>
      </c>
    </row>
    <row r="34" spans="2:9" ht="25.5">
      <c r="B34" s="3">
        <v>44810</v>
      </c>
      <c r="C34" s="4">
        <v>46450</v>
      </c>
      <c r="D34" s="4" t="s">
        <v>587</v>
      </c>
      <c r="E34" s="4" t="s">
        <v>588</v>
      </c>
      <c r="G34" s="5">
        <v>5000</v>
      </c>
      <c r="H34" s="5">
        <v>0</v>
      </c>
      <c r="I34" s="5">
        <v>134343784.8</v>
      </c>
    </row>
    <row r="35" spans="2:9" ht="38.25">
      <c r="B35" s="3">
        <v>44810</v>
      </c>
      <c r="C35" s="4">
        <v>46451</v>
      </c>
      <c r="D35" s="4" t="s">
        <v>589</v>
      </c>
      <c r="E35" s="4" t="s">
        <v>590</v>
      </c>
      <c r="G35" s="5">
        <v>1000</v>
      </c>
      <c r="H35" s="5">
        <v>0</v>
      </c>
      <c r="I35" s="5">
        <v>134344784.8</v>
      </c>
    </row>
    <row r="36" spans="2:9" ht="38.25">
      <c r="B36" s="3">
        <v>44810</v>
      </c>
      <c r="C36" s="4">
        <v>46455</v>
      </c>
      <c r="D36" s="4" t="s">
        <v>591</v>
      </c>
      <c r="E36" s="4" t="s">
        <v>592</v>
      </c>
      <c r="G36" s="5">
        <v>40000</v>
      </c>
      <c r="H36" s="5">
        <v>0</v>
      </c>
      <c r="I36" s="5">
        <v>134384784.8</v>
      </c>
    </row>
    <row r="37" spans="2:9" ht="63.75">
      <c r="B37" s="3">
        <v>44810</v>
      </c>
      <c r="C37" s="4">
        <v>46458</v>
      </c>
      <c r="D37" s="4" t="s">
        <v>593</v>
      </c>
      <c r="E37" s="4" t="s">
        <v>594</v>
      </c>
      <c r="G37" s="5">
        <v>60000</v>
      </c>
      <c r="H37" s="5">
        <v>0</v>
      </c>
      <c r="I37" s="5">
        <v>134444784.8</v>
      </c>
    </row>
    <row r="38" spans="2:9" ht="25.5">
      <c r="B38" s="3">
        <v>44810</v>
      </c>
      <c r="C38" s="4">
        <v>46468</v>
      </c>
      <c r="D38" s="4" t="s">
        <v>595</v>
      </c>
      <c r="E38" s="4" t="s">
        <v>596</v>
      </c>
      <c r="G38" s="5">
        <v>5000</v>
      </c>
      <c r="H38" s="5">
        <v>0</v>
      </c>
      <c r="I38" s="5">
        <v>134449784.8</v>
      </c>
    </row>
    <row r="39" spans="2:9" ht="25.5">
      <c r="B39" s="3">
        <v>44811</v>
      </c>
      <c r="C39" s="4">
        <v>46483</v>
      </c>
      <c r="D39" s="4" t="s">
        <v>597</v>
      </c>
      <c r="E39" s="4" t="s">
        <v>598</v>
      </c>
      <c r="G39" s="5">
        <v>35000</v>
      </c>
      <c r="H39" s="5">
        <v>0</v>
      </c>
      <c r="I39" s="5">
        <v>134484784.8</v>
      </c>
    </row>
    <row r="40" spans="2:9" ht="25.5">
      <c r="B40" s="3">
        <v>44811</v>
      </c>
      <c r="C40" s="4">
        <v>46485</v>
      </c>
      <c r="D40" s="4" t="s">
        <v>599</v>
      </c>
      <c r="E40" s="4" t="s">
        <v>600</v>
      </c>
      <c r="G40" s="5">
        <v>100000</v>
      </c>
      <c r="H40" s="5">
        <v>0</v>
      </c>
      <c r="I40" s="5">
        <v>134584784.8</v>
      </c>
    </row>
    <row r="41" spans="2:9" ht="38.25">
      <c r="B41" s="3">
        <v>44811</v>
      </c>
      <c r="C41" s="4">
        <v>46489</v>
      </c>
      <c r="D41" s="4" t="s">
        <v>601</v>
      </c>
      <c r="E41" s="4" t="s">
        <v>602</v>
      </c>
      <c r="G41" s="5">
        <v>50000</v>
      </c>
      <c r="H41" s="5">
        <v>0</v>
      </c>
      <c r="I41" s="5">
        <v>134634784.8</v>
      </c>
    </row>
    <row r="42" spans="2:9" ht="25.5">
      <c r="B42" s="3">
        <v>44811</v>
      </c>
      <c r="C42" s="4">
        <v>46493</v>
      </c>
      <c r="D42" s="4" t="s">
        <v>603</v>
      </c>
      <c r="E42" s="4" t="s">
        <v>604</v>
      </c>
      <c r="G42" s="5">
        <v>0</v>
      </c>
      <c r="H42" s="5">
        <v>0</v>
      </c>
      <c r="I42" s="5">
        <v>134634784.8</v>
      </c>
    </row>
    <row r="43" spans="2:9" ht="25.5">
      <c r="B43" s="3">
        <v>44811</v>
      </c>
      <c r="C43" s="4">
        <v>46496</v>
      </c>
      <c r="D43" s="4" t="s">
        <v>605</v>
      </c>
      <c r="E43" s="4" t="s">
        <v>606</v>
      </c>
      <c r="G43" s="5">
        <v>0</v>
      </c>
      <c r="H43" s="5">
        <v>13000</v>
      </c>
      <c r="I43" s="5">
        <v>134621784.8</v>
      </c>
    </row>
    <row r="44" spans="2:9" ht="38.25">
      <c r="B44" s="3">
        <v>44811</v>
      </c>
      <c r="C44" s="4">
        <v>46505</v>
      </c>
      <c r="D44" s="4" t="s">
        <v>607</v>
      </c>
      <c r="E44" s="4" t="s">
        <v>608</v>
      </c>
      <c r="G44" s="5">
        <v>30000</v>
      </c>
      <c r="H44" s="5">
        <v>0</v>
      </c>
      <c r="I44" s="5">
        <v>134651784.8</v>
      </c>
    </row>
    <row r="45" spans="2:9" ht="25.5">
      <c r="B45" s="3">
        <v>44812</v>
      </c>
      <c r="C45" s="4">
        <v>46533</v>
      </c>
      <c r="D45" s="4" t="s">
        <v>609</v>
      </c>
      <c r="E45" s="4" t="s">
        <v>610</v>
      </c>
      <c r="G45" s="5">
        <v>0</v>
      </c>
      <c r="H45" s="5">
        <v>18352.65</v>
      </c>
      <c r="I45" s="5">
        <v>134633432.15</v>
      </c>
    </row>
    <row r="46" spans="2:9" ht="38.25">
      <c r="B46" s="3">
        <v>44812</v>
      </c>
      <c r="C46" s="4">
        <v>46713</v>
      </c>
      <c r="D46" s="4" t="s">
        <v>611</v>
      </c>
      <c r="E46" s="4" t="s">
        <v>612</v>
      </c>
      <c r="G46" s="5">
        <v>15000</v>
      </c>
      <c r="H46" s="5">
        <v>0</v>
      </c>
      <c r="I46" s="5">
        <v>134648432.15</v>
      </c>
    </row>
    <row r="47" spans="2:9" ht="38.25">
      <c r="B47" s="3">
        <v>44812</v>
      </c>
      <c r="C47" s="4">
        <v>46717</v>
      </c>
      <c r="D47" s="4" t="s">
        <v>613</v>
      </c>
      <c r="E47" s="4" t="s">
        <v>614</v>
      </c>
      <c r="G47" s="5">
        <v>10000</v>
      </c>
      <c r="H47" s="5">
        <v>0</v>
      </c>
      <c r="I47" s="5">
        <v>134658432.15</v>
      </c>
    </row>
    <row r="48" spans="2:9" ht="25.5">
      <c r="B48" s="3">
        <v>44812</v>
      </c>
      <c r="C48" s="4">
        <v>46721</v>
      </c>
      <c r="D48" s="4" t="s">
        <v>615</v>
      </c>
      <c r="E48" s="4" t="s">
        <v>616</v>
      </c>
      <c r="G48" s="5">
        <v>50000</v>
      </c>
      <c r="H48" s="5">
        <v>0</v>
      </c>
      <c r="I48" s="5">
        <v>134708432.15</v>
      </c>
    </row>
    <row r="49" spans="2:9" ht="63.75">
      <c r="B49" s="3">
        <v>44812</v>
      </c>
      <c r="C49" s="4">
        <v>46732</v>
      </c>
      <c r="D49" s="4" t="s">
        <v>617</v>
      </c>
      <c r="E49" s="4" t="s">
        <v>618</v>
      </c>
      <c r="G49" s="5">
        <v>150000</v>
      </c>
      <c r="H49" s="5">
        <v>0</v>
      </c>
      <c r="I49" s="5">
        <v>134858432.15</v>
      </c>
    </row>
    <row r="50" spans="2:9" ht="25.5">
      <c r="B50" s="3">
        <v>44812</v>
      </c>
      <c r="C50" s="4">
        <v>46786</v>
      </c>
      <c r="D50" s="4" t="s">
        <v>619</v>
      </c>
      <c r="E50" s="4" t="s">
        <v>620</v>
      </c>
      <c r="G50" s="5">
        <v>35000</v>
      </c>
      <c r="H50" s="5">
        <v>0</v>
      </c>
      <c r="I50" s="5">
        <v>134893432.15</v>
      </c>
    </row>
    <row r="51" spans="2:9" ht="63.75">
      <c r="B51" s="3">
        <v>44813</v>
      </c>
      <c r="C51" s="4">
        <v>46907</v>
      </c>
      <c r="D51" s="4" t="s">
        <v>621</v>
      </c>
      <c r="E51" s="4" t="s">
        <v>622</v>
      </c>
      <c r="G51" s="5">
        <v>100000</v>
      </c>
      <c r="H51" s="5">
        <v>0</v>
      </c>
      <c r="I51" s="5">
        <v>134993432.15</v>
      </c>
    </row>
    <row r="52" spans="2:9" ht="25.5">
      <c r="B52" s="3">
        <v>44813</v>
      </c>
      <c r="C52" s="4">
        <v>46912</v>
      </c>
      <c r="D52" s="4" t="s">
        <v>623</v>
      </c>
      <c r="E52" s="4" t="s">
        <v>624</v>
      </c>
      <c r="G52" s="5">
        <v>2500</v>
      </c>
      <c r="H52" s="5">
        <v>0</v>
      </c>
      <c r="I52" s="5">
        <v>134995932.15</v>
      </c>
    </row>
    <row r="53" spans="2:9" ht="25.5">
      <c r="B53" s="3">
        <v>44813</v>
      </c>
      <c r="C53" s="4">
        <v>46920</v>
      </c>
      <c r="D53" s="4" t="s">
        <v>625</v>
      </c>
      <c r="E53" s="4" t="s">
        <v>626</v>
      </c>
      <c r="G53" s="5">
        <v>30000</v>
      </c>
      <c r="H53" s="5">
        <v>0</v>
      </c>
      <c r="I53" s="5">
        <v>135025932.15</v>
      </c>
    </row>
    <row r="54" spans="2:9" ht="38.25">
      <c r="B54" s="3">
        <v>44813</v>
      </c>
      <c r="C54" s="4">
        <v>46928</v>
      </c>
      <c r="D54" s="4" t="s">
        <v>627</v>
      </c>
      <c r="E54" s="4" t="s">
        <v>628</v>
      </c>
      <c r="G54" s="5">
        <v>55000</v>
      </c>
      <c r="H54" s="5">
        <v>0</v>
      </c>
      <c r="I54" s="5">
        <v>135080932.15</v>
      </c>
    </row>
    <row r="55" spans="2:9" ht="25.5">
      <c r="B55" s="3">
        <v>44816</v>
      </c>
      <c r="C55" s="4">
        <v>46980</v>
      </c>
      <c r="D55" s="4" t="s">
        <v>629</v>
      </c>
      <c r="E55" s="4" t="s">
        <v>630</v>
      </c>
      <c r="G55" s="5">
        <v>5000</v>
      </c>
      <c r="H55" s="5">
        <v>0</v>
      </c>
      <c r="I55" s="5">
        <v>135085932.15</v>
      </c>
    </row>
    <row r="56" spans="2:9" ht="38.25">
      <c r="B56" s="3">
        <v>44816</v>
      </c>
      <c r="C56" s="4">
        <v>46982</v>
      </c>
      <c r="D56" s="4" t="s">
        <v>631</v>
      </c>
      <c r="E56" s="4" t="s">
        <v>632</v>
      </c>
      <c r="G56" s="5">
        <v>50000</v>
      </c>
      <c r="H56" s="5">
        <v>0</v>
      </c>
      <c r="I56" s="5">
        <v>135135932.15</v>
      </c>
    </row>
    <row r="57" spans="2:9" ht="25.5">
      <c r="B57" s="3">
        <v>44816</v>
      </c>
      <c r="C57" s="4">
        <v>46983</v>
      </c>
      <c r="D57" s="4" t="s">
        <v>633</v>
      </c>
      <c r="E57" s="4" t="s">
        <v>634</v>
      </c>
      <c r="G57" s="5">
        <v>50000</v>
      </c>
      <c r="H57" s="5">
        <v>0</v>
      </c>
      <c r="I57" s="5">
        <v>135185932.15</v>
      </c>
    </row>
    <row r="58" spans="2:9" ht="38.25">
      <c r="B58" s="3">
        <v>44817</v>
      </c>
      <c r="C58" s="4">
        <v>47053</v>
      </c>
      <c r="D58" s="4" t="s">
        <v>635</v>
      </c>
      <c r="E58" s="4" t="s">
        <v>636</v>
      </c>
      <c r="G58" s="5">
        <v>50000</v>
      </c>
      <c r="H58" s="5">
        <v>0</v>
      </c>
      <c r="I58" s="5">
        <v>135235932.15</v>
      </c>
    </row>
    <row r="59" spans="2:9" ht="38.25">
      <c r="B59" s="3">
        <v>44817</v>
      </c>
      <c r="C59" s="4">
        <v>47055</v>
      </c>
      <c r="D59" s="4" t="s">
        <v>637</v>
      </c>
      <c r="E59" s="4" t="s">
        <v>638</v>
      </c>
      <c r="G59" s="5">
        <v>55000</v>
      </c>
      <c r="H59" s="5">
        <v>0</v>
      </c>
      <c r="I59" s="5">
        <v>135290932.15</v>
      </c>
    </row>
    <row r="60" spans="2:9" ht="25.5">
      <c r="B60" s="3">
        <v>44817</v>
      </c>
      <c r="C60" s="4">
        <v>47057</v>
      </c>
      <c r="D60" s="4" t="s">
        <v>639</v>
      </c>
      <c r="E60" s="4" t="s">
        <v>640</v>
      </c>
      <c r="G60" s="5">
        <v>5000</v>
      </c>
      <c r="H60" s="5">
        <v>0</v>
      </c>
      <c r="I60" s="5">
        <v>135295932.15</v>
      </c>
    </row>
    <row r="61" spans="2:9" ht="25.5">
      <c r="B61" s="3">
        <v>44817</v>
      </c>
      <c r="C61" s="4">
        <v>47059</v>
      </c>
      <c r="D61" s="4" t="s">
        <v>641</v>
      </c>
      <c r="E61" s="4" t="s">
        <v>642</v>
      </c>
      <c r="G61" s="5">
        <v>4000000</v>
      </c>
      <c r="H61" s="5">
        <v>0</v>
      </c>
      <c r="I61" s="5">
        <v>139295932.15</v>
      </c>
    </row>
    <row r="62" spans="2:9" ht="51">
      <c r="B62" s="3">
        <v>44817</v>
      </c>
      <c r="C62" s="4">
        <v>47060</v>
      </c>
      <c r="D62" s="4" t="s">
        <v>643</v>
      </c>
      <c r="E62" s="4" t="s">
        <v>644</v>
      </c>
      <c r="G62" s="5">
        <v>55000</v>
      </c>
      <c r="H62" s="5">
        <v>0</v>
      </c>
      <c r="I62" s="5">
        <v>139350932.15</v>
      </c>
    </row>
    <row r="63" spans="2:9" ht="25.5">
      <c r="B63" s="3">
        <v>44818</v>
      </c>
      <c r="C63" s="4">
        <v>47071</v>
      </c>
      <c r="D63" s="4" t="s">
        <v>645</v>
      </c>
      <c r="E63" s="4" t="s">
        <v>646</v>
      </c>
      <c r="G63" s="5">
        <v>60000</v>
      </c>
      <c r="H63" s="5">
        <v>0</v>
      </c>
      <c r="I63" s="5">
        <v>139410932.15</v>
      </c>
    </row>
    <row r="64" spans="2:9" ht="25.5">
      <c r="B64" s="3">
        <v>44818</v>
      </c>
      <c r="C64" s="4">
        <v>47073</v>
      </c>
      <c r="D64" s="4" t="s">
        <v>647</v>
      </c>
      <c r="E64" s="4" t="s">
        <v>648</v>
      </c>
      <c r="G64" s="5">
        <v>50000</v>
      </c>
      <c r="H64" s="5">
        <v>0</v>
      </c>
      <c r="I64" s="5">
        <v>139460932.15</v>
      </c>
    </row>
    <row r="65" spans="2:9" ht="38.25">
      <c r="B65" s="3">
        <v>44818</v>
      </c>
      <c r="C65" s="4">
        <v>47093</v>
      </c>
      <c r="D65" s="4" t="s">
        <v>649</v>
      </c>
      <c r="E65" s="4" t="s">
        <v>650</v>
      </c>
      <c r="G65" s="5">
        <v>5000</v>
      </c>
      <c r="H65" s="5">
        <v>0</v>
      </c>
      <c r="I65" s="5">
        <v>139465932.15</v>
      </c>
    </row>
    <row r="66" spans="2:9" ht="38.25">
      <c r="B66" s="3">
        <v>44818</v>
      </c>
      <c r="C66" s="4">
        <v>47103</v>
      </c>
      <c r="D66" s="4" t="s">
        <v>651</v>
      </c>
      <c r="E66" s="4" t="s">
        <v>652</v>
      </c>
      <c r="G66" s="5">
        <v>5000</v>
      </c>
      <c r="H66" s="5">
        <v>0</v>
      </c>
      <c r="I66" s="5">
        <v>139470932.15</v>
      </c>
    </row>
    <row r="67" spans="2:9" ht="63.75">
      <c r="B67" s="3">
        <v>44818</v>
      </c>
      <c r="C67" s="4">
        <v>47560</v>
      </c>
      <c r="D67" s="4" t="s">
        <v>653</v>
      </c>
      <c r="E67" s="4" t="s">
        <v>654</v>
      </c>
      <c r="G67" s="5">
        <v>0</v>
      </c>
      <c r="H67" s="5">
        <v>173234.79</v>
      </c>
      <c r="I67" s="5">
        <v>139297697.36</v>
      </c>
    </row>
    <row r="68" spans="2:9" ht="25.5">
      <c r="B68" s="3">
        <v>44819</v>
      </c>
      <c r="C68" s="4">
        <v>47146</v>
      </c>
      <c r="D68" s="4" t="s">
        <v>623</v>
      </c>
      <c r="E68" s="4" t="s">
        <v>624</v>
      </c>
      <c r="G68" s="5">
        <v>210000</v>
      </c>
      <c r="H68" s="5">
        <v>0</v>
      </c>
      <c r="I68" s="5">
        <v>139507697.36</v>
      </c>
    </row>
    <row r="69" spans="2:9" ht="38.25">
      <c r="B69" s="3">
        <v>44819</v>
      </c>
      <c r="C69" s="4">
        <v>47154</v>
      </c>
      <c r="D69" s="4" t="s">
        <v>655</v>
      </c>
      <c r="E69" s="4" t="s">
        <v>656</v>
      </c>
      <c r="G69" s="5">
        <v>10000</v>
      </c>
      <c r="H69" s="5">
        <v>0</v>
      </c>
      <c r="I69" s="5">
        <v>139517697.36</v>
      </c>
    </row>
    <row r="70" spans="2:9" ht="25.5">
      <c r="B70" s="3">
        <v>44819</v>
      </c>
      <c r="C70" s="4">
        <v>47164</v>
      </c>
      <c r="D70" s="4" t="s">
        <v>657</v>
      </c>
      <c r="E70" s="4" t="s">
        <v>658</v>
      </c>
      <c r="G70" s="5">
        <v>5000</v>
      </c>
      <c r="H70" s="5">
        <v>0</v>
      </c>
      <c r="I70" s="5">
        <v>139522697.36</v>
      </c>
    </row>
    <row r="71" spans="2:9" ht="38.25">
      <c r="B71" s="3">
        <v>44819</v>
      </c>
      <c r="C71" s="4">
        <v>47167</v>
      </c>
      <c r="D71" s="4" t="s">
        <v>659</v>
      </c>
      <c r="E71" s="4" t="s">
        <v>660</v>
      </c>
      <c r="G71" s="5">
        <v>50000</v>
      </c>
      <c r="H71" s="5">
        <v>0</v>
      </c>
      <c r="I71" s="5">
        <v>139572697.36</v>
      </c>
    </row>
    <row r="72" spans="2:9" ht="38.25">
      <c r="B72" s="3">
        <v>44819</v>
      </c>
      <c r="C72" s="4">
        <v>47168</v>
      </c>
      <c r="D72" s="4" t="s">
        <v>661</v>
      </c>
      <c r="E72" s="4" t="s">
        <v>662</v>
      </c>
      <c r="G72" s="5">
        <v>50000</v>
      </c>
      <c r="H72" s="5">
        <v>0</v>
      </c>
      <c r="I72" s="5">
        <v>139622697.36</v>
      </c>
    </row>
    <row r="73" spans="2:9" ht="38.25">
      <c r="B73" s="3">
        <v>44819</v>
      </c>
      <c r="C73" s="4">
        <v>47176</v>
      </c>
      <c r="D73" s="4" t="s">
        <v>663</v>
      </c>
      <c r="E73" s="4" t="s">
        <v>664</v>
      </c>
      <c r="G73" s="5">
        <v>5000</v>
      </c>
      <c r="H73" s="5">
        <v>0</v>
      </c>
      <c r="I73" s="5">
        <v>139627697.36</v>
      </c>
    </row>
    <row r="74" spans="2:9" ht="38.25">
      <c r="B74" s="3">
        <v>44819</v>
      </c>
      <c r="C74" s="4">
        <v>47178</v>
      </c>
      <c r="D74" s="4" t="s">
        <v>665</v>
      </c>
      <c r="E74" s="4" t="s">
        <v>666</v>
      </c>
      <c r="G74" s="5">
        <v>1000</v>
      </c>
      <c r="H74" s="5">
        <v>0</v>
      </c>
      <c r="I74" s="5">
        <v>139628697.36</v>
      </c>
    </row>
    <row r="75" spans="2:9" ht="25.5">
      <c r="B75" s="3">
        <v>44819</v>
      </c>
      <c r="C75" s="4">
        <v>47180</v>
      </c>
      <c r="D75" s="4" t="s">
        <v>667</v>
      </c>
      <c r="E75" s="4" t="s">
        <v>668</v>
      </c>
      <c r="G75" s="5">
        <v>5000</v>
      </c>
      <c r="H75" s="5">
        <v>0</v>
      </c>
      <c r="I75" s="5">
        <v>139633697.36</v>
      </c>
    </row>
    <row r="76" spans="2:9" ht="25.5">
      <c r="B76" s="3">
        <v>44819</v>
      </c>
      <c r="C76" s="4">
        <v>47184</v>
      </c>
      <c r="D76" s="4" t="s">
        <v>669</v>
      </c>
      <c r="E76" s="4" t="s">
        <v>670</v>
      </c>
      <c r="G76" s="5">
        <v>5000</v>
      </c>
      <c r="H76" s="5">
        <v>0</v>
      </c>
      <c r="I76" s="5">
        <v>139638697.36</v>
      </c>
    </row>
    <row r="77" spans="2:9" ht="38.25">
      <c r="B77" s="3">
        <v>44820</v>
      </c>
      <c r="C77" s="4">
        <v>47256</v>
      </c>
      <c r="D77" s="4" t="s">
        <v>671</v>
      </c>
      <c r="E77" s="4" t="s">
        <v>672</v>
      </c>
      <c r="G77" s="5">
        <v>1320000</v>
      </c>
      <c r="H77" s="5">
        <v>0</v>
      </c>
      <c r="I77" s="5">
        <v>140958697.36</v>
      </c>
    </row>
    <row r="78" spans="2:9" ht="25.5">
      <c r="B78" s="3">
        <v>44820</v>
      </c>
      <c r="C78" s="4">
        <v>47259</v>
      </c>
      <c r="D78" s="4" t="s">
        <v>673</v>
      </c>
      <c r="E78" s="4" t="s">
        <v>674</v>
      </c>
      <c r="G78" s="5">
        <v>1000</v>
      </c>
      <c r="H78" s="5">
        <v>0</v>
      </c>
      <c r="I78" s="5">
        <v>140959697.36</v>
      </c>
    </row>
    <row r="79" spans="2:9" ht="38.25">
      <c r="B79" s="3">
        <v>44820</v>
      </c>
      <c r="C79" s="4">
        <v>47261</v>
      </c>
      <c r="D79" s="4" t="s">
        <v>675</v>
      </c>
      <c r="E79" s="4" t="s">
        <v>676</v>
      </c>
      <c r="G79" s="5">
        <v>1200000</v>
      </c>
      <c r="H79" s="5">
        <v>0</v>
      </c>
      <c r="I79" s="5">
        <v>142159697.36</v>
      </c>
    </row>
    <row r="80" spans="2:9" ht="38.25">
      <c r="B80" s="3">
        <v>44820</v>
      </c>
      <c r="C80" s="4">
        <v>47265</v>
      </c>
      <c r="D80" s="4" t="s">
        <v>677</v>
      </c>
      <c r="E80" s="4" t="s">
        <v>678</v>
      </c>
      <c r="G80" s="5">
        <v>50000</v>
      </c>
      <c r="H80" s="5">
        <v>0</v>
      </c>
      <c r="I80" s="5">
        <v>142209697.36</v>
      </c>
    </row>
    <row r="81" spans="2:9" ht="38.25">
      <c r="B81" s="3">
        <v>44820</v>
      </c>
      <c r="C81" s="4">
        <v>47267</v>
      </c>
      <c r="D81" s="4" t="s">
        <v>679</v>
      </c>
      <c r="E81" s="4" t="s">
        <v>680</v>
      </c>
      <c r="G81" s="5">
        <v>5000</v>
      </c>
      <c r="H81" s="5">
        <v>0</v>
      </c>
      <c r="I81" s="5">
        <v>142214697.36</v>
      </c>
    </row>
    <row r="82" spans="2:9" ht="38.25">
      <c r="B82" s="3">
        <v>44820</v>
      </c>
      <c r="C82" s="4">
        <v>47409</v>
      </c>
      <c r="D82" s="4" t="s">
        <v>681</v>
      </c>
      <c r="E82" s="4" t="s">
        <v>682</v>
      </c>
      <c r="G82" s="5">
        <v>10000</v>
      </c>
      <c r="H82" s="5">
        <v>0</v>
      </c>
      <c r="I82" s="5">
        <v>142224697.36</v>
      </c>
    </row>
    <row r="83" spans="2:9" ht="25.5">
      <c r="B83" s="3">
        <v>44824</v>
      </c>
      <c r="C83" s="4">
        <v>47271</v>
      </c>
      <c r="D83" s="4" t="s">
        <v>683</v>
      </c>
      <c r="E83" s="4" t="s">
        <v>684</v>
      </c>
      <c r="G83" s="5">
        <v>0</v>
      </c>
      <c r="H83" s="5">
        <v>0</v>
      </c>
      <c r="I83" s="5">
        <v>142224697.36</v>
      </c>
    </row>
    <row r="84" spans="2:9" ht="25.5">
      <c r="B84" s="3">
        <v>44824</v>
      </c>
      <c r="C84" s="4">
        <v>47277</v>
      </c>
      <c r="D84" s="4" t="s">
        <v>685</v>
      </c>
      <c r="E84" s="4" t="s">
        <v>686</v>
      </c>
      <c r="G84" s="5">
        <v>0</v>
      </c>
      <c r="H84" s="5">
        <v>0</v>
      </c>
      <c r="I84" s="5">
        <v>142224697.36</v>
      </c>
    </row>
    <row r="85" spans="2:9" ht="25.5">
      <c r="B85" s="3">
        <v>44824</v>
      </c>
      <c r="C85" s="4">
        <v>47357</v>
      </c>
      <c r="D85" s="4" t="s">
        <v>687</v>
      </c>
      <c r="E85" s="4" t="s">
        <v>688</v>
      </c>
      <c r="G85" s="5">
        <v>50000</v>
      </c>
      <c r="H85" s="5">
        <v>0</v>
      </c>
      <c r="I85" s="5">
        <v>142274697.36</v>
      </c>
    </row>
    <row r="86" spans="2:9" ht="38.25">
      <c r="B86" s="3">
        <v>44824</v>
      </c>
      <c r="C86" s="4">
        <v>47361</v>
      </c>
      <c r="D86" s="4" t="s">
        <v>689</v>
      </c>
      <c r="E86" s="4" t="s">
        <v>690</v>
      </c>
      <c r="G86" s="5">
        <v>45000</v>
      </c>
      <c r="H86" s="5">
        <v>0</v>
      </c>
      <c r="I86" s="5">
        <v>142319697.36</v>
      </c>
    </row>
    <row r="87" spans="2:9" ht="38.25">
      <c r="B87" s="3">
        <v>44824</v>
      </c>
      <c r="C87" s="4">
        <v>47364</v>
      </c>
      <c r="D87" s="4" t="s">
        <v>691</v>
      </c>
      <c r="E87" s="4" t="s">
        <v>692</v>
      </c>
      <c r="G87" s="5">
        <v>240000</v>
      </c>
      <c r="H87" s="5">
        <v>0</v>
      </c>
      <c r="I87" s="5">
        <v>142559697.36</v>
      </c>
    </row>
    <row r="88" spans="2:9" ht="38.25">
      <c r="B88" s="3">
        <v>44825</v>
      </c>
      <c r="C88" s="4">
        <v>47406</v>
      </c>
      <c r="D88" s="4" t="s">
        <v>693</v>
      </c>
      <c r="E88" s="4" t="s">
        <v>694</v>
      </c>
      <c r="G88" s="5">
        <v>35000</v>
      </c>
      <c r="H88" s="5">
        <v>0</v>
      </c>
      <c r="I88" s="5">
        <v>142594697.36</v>
      </c>
    </row>
    <row r="89" spans="2:9" ht="25.5">
      <c r="B89" s="3">
        <v>44825</v>
      </c>
      <c r="C89" s="4">
        <v>47407</v>
      </c>
      <c r="D89" s="4" t="s">
        <v>695</v>
      </c>
      <c r="E89" s="4" t="s">
        <v>696</v>
      </c>
      <c r="G89" s="5">
        <v>400000</v>
      </c>
      <c r="H89" s="5">
        <v>0</v>
      </c>
      <c r="I89" s="5">
        <v>142994697.36</v>
      </c>
    </row>
    <row r="90" spans="2:9" ht="38.25">
      <c r="B90" s="3">
        <v>44825</v>
      </c>
      <c r="C90" s="4">
        <v>47411</v>
      </c>
      <c r="D90" s="4" t="s">
        <v>697</v>
      </c>
      <c r="E90" s="4" t="s">
        <v>698</v>
      </c>
      <c r="G90" s="5">
        <v>50000</v>
      </c>
      <c r="H90" s="5">
        <v>0</v>
      </c>
      <c r="I90" s="5">
        <v>143044697.36</v>
      </c>
    </row>
    <row r="91" spans="2:9" ht="38.25">
      <c r="B91" s="3">
        <v>44825</v>
      </c>
      <c r="C91" s="4">
        <v>47415</v>
      </c>
      <c r="D91" s="4" t="s">
        <v>699</v>
      </c>
      <c r="E91" s="4" t="s">
        <v>700</v>
      </c>
      <c r="G91" s="5">
        <v>5000</v>
      </c>
      <c r="H91" s="5">
        <v>0</v>
      </c>
      <c r="I91" s="5">
        <v>143049697.36</v>
      </c>
    </row>
    <row r="92" spans="2:9" ht="38.25">
      <c r="B92" s="3">
        <v>44825</v>
      </c>
      <c r="C92" s="4">
        <v>47434</v>
      </c>
      <c r="D92" s="4" t="s">
        <v>701</v>
      </c>
      <c r="E92" s="4" t="s">
        <v>702</v>
      </c>
      <c r="G92" s="5">
        <v>50000</v>
      </c>
      <c r="H92" s="5">
        <v>0</v>
      </c>
      <c r="I92" s="5">
        <v>143099697.36</v>
      </c>
    </row>
    <row r="93" spans="2:9" ht="38.25">
      <c r="B93" s="3">
        <v>44825</v>
      </c>
      <c r="C93" s="4">
        <v>47445</v>
      </c>
      <c r="D93" s="4" t="s">
        <v>703</v>
      </c>
      <c r="E93" s="4" t="s">
        <v>704</v>
      </c>
      <c r="G93" s="5">
        <v>5000</v>
      </c>
      <c r="H93" s="5">
        <v>0</v>
      </c>
      <c r="I93" s="5">
        <v>143104697.36</v>
      </c>
    </row>
    <row r="94" spans="2:9" ht="38.25">
      <c r="B94" s="3">
        <v>44825</v>
      </c>
      <c r="C94" s="4">
        <v>47623</v>
      </c>
      <c r="D94" s="4" t="s">
        <v>705</v>
      </c>
      <c r="E94" s="4" t="s">
        <v>706</v>
      </c>
      <c r="G94" s="5">
        <v>100000</v>
      </c>
      <c r="H94" s="5">
        <v>0</v>
      </c>
      <c r="I94" s="5">
        <v>143204697.36</v>
      </c>
    </row>
    <row r="95" spans="2:9" ht="25.5">
      <c r="B95" s="3">
        <v>44826</v>
      </c>
      <c r="C95" s="4">
        <v>47461</v>
      </c>
      <c r="D95" s="4" t="s">
        <v>707</v>
      </c>
      <c r="E95" s="4" t="s">
        <v>708</v>
      </c>
      <c r="G95" s="5">
        <v>10000</v>
      </c>
      <c r="H95" s="5">
        <v>0</v>
      </c>
      <c r="I95" s="5">
        <v>143214697.36</v>
      </c>
    </row>
    <row r="96" spans="2:9" ht="38.25">
      <c r="B96" s="3">
        <v>44826</v>
      </c>
      <c r="C96" s="4">
        <v>47463</v>
      </c>
      <c r="D96" s="4" t="s">
        <v>709</v>
      </c>
      <c r="E96" s="4" t="s">
        <v>710</v>
      </c>
      <c r="G96" s="5">
        <v>180000</v>
      </c>
      <c r="H96" s="5">
        <v>0</v>
      </c>
      <c r="I96" s="5">
        <v>143394697.36</v>
      </c>
    </row>
    <row r="97" spans="2:9" ht="25.5">
      <c r="B97" s="3">
        <v>44826</v>
      </c>
      <c r="C97" s="4">
        <v>47466</v>
      </c>
      <c r="D97" s="4" t="s">
        <v>711</v>
      </c>
      <c r="E97" s="4" t="s">
        <v>712</v>
      </c>
      <c r="G97" s="5">
        <v>120000</v>
      </c>
      <c r="H97" s="5">
        <v>0</v>
      </c>
      <c r="I97" s="5">
        <v>143514697.36</v>
      </c>
    </row>
    <row r="98" spans="2:9" ht="25.5">
      <c r="B98" s="3">
        <v>44827</v>
      </c>
      <c r="C98" s="4">
        <v>47538</v>
      </c>
      <c r="D98" s="4" t="s">
        <v>713</v>
      </c>
      <c r="E98" s="4" t="s">
        <v>714</v>
      </c>
      <c r="G98" s="5">
        <v>50000</v>
      </c>
      <c r="H98" s="5">
        <v>0</v>
      </c>
      <c r="I98" s="5">
        <v>143564697.36</v>
      </c>
    </row>
    <row r="99" spans="2:9" ht="25.5">
      <c r="B99" s="3">
        <v>44827</v>
      </c>
      <c r="C99" s="4">
        <v>47540</v>
      </c>
      <c r="D99" s="4" t="s">
        <v>715</v>
      </c>
      <c r="E99" s="4" t="s">
        <v>716</v>
      </c>
      <c r="G99" s="5">
        <v>50000</v>
      </c>
      <c r="H99" s="5">
        <v>0</v>
      </c>
      <c r="I99" s="5">
        <v>143614697.36</v>
      </c>
    </row>
    <row r="100" spans="2:9" ht="25.5">
      <c r="B100" s="3">
        <v>44827</v>
      </c>
      <c r="C100" s="4">
        <v>47542</v>
      </c>
      <c r="D100" s="4" t="s">
        <v>717</v>
      </c>
      <c r="E100" s="4" t="s">
        <v>718</v>
      </c>
      <c r="G100" s="5">
        <v>5000</v>
      </c>
      <c r="H100" s="5">
        <v>0</v>
      </c>
      <c r="I100" s="5">
        <v>143619697.36</v>
      </c>
    </row>
    <row r="101" spans="2:9" ht="25.5">
      <c r="B101" s="3">
        <v>44827</v>
      </c>
      <c r="C101" s="4">
        <v>47544</v>
      </c>
      <c r="D101" s="4" t="s">
        <v>719</v>
      </c>
      <c r="E101" s="4" t="s">
        <v>720</v>
      </c>
      <c r="G101" s="5">
        <v>400000</v>
      </c>
      <c r="H101" s="5">
        <v>0</v>
      </c>
      <c r="I101" s="5">
        <v>144019697.36</v>
      </c>
    </row>
    <row r="102" spans="2:9" ht="38.25">
      <c r="B102" s="3">
        <v>44827</v>
      </c>
      <c r="C102" s="4">
        <v>47548</v>
      </c>
      <c r="D102" s="4" t="s">
        <v>721</v>
      </c>
      <c r="E102" s="4" t="s">
        <v>722</v>
      </c>
      <c r="G102" s="5">
        <v>50000</v>
      </c>
      <c r="H102" s="5">
        <v>0</v>
      </c>
      <c r="I102" s="5">
        <v>144069697.36</v>
      </c>
    </row>
    <row r="103" spans="2:9" ht="38.25">
      <c r="B103" s="3">
        <v>44830</v>
      </c>
      <c r="C103" s="4">
        <v>47579</v>
      </c>
      <c r="D103" s="4" t="s">
        <v>723</v>
      </c>
      <c r="E103" s="4" t="s">
        <v>724</v>
      </c>
      <c r="G103" s="5">
        <v>65000</v>
      </c>
      <c r="H103" s="5">
        <v>0</v>
      </c>
      <c r="I103" s="5">
        <v>144134697.36</v>
      </c>
    </row>
    <row r="104" spans="2:9" ht="25.5">
      <c r="B104" s="3">
        <v>44830</v>
      </c>
      <c r="C104" s="4">
        <v>47581</v>
      </c>
      <c r="D104" s="4" t="s">
        <v>725</v>
      </c>
      <c r="E104" s="4" t="s">
        <v>726</v>
      </c>
      <c r="G104" s="5">
        <v>50000</v>
      </c>
      <c r="H104" s="5">
        <v>0</v>
      </c>
      <c r="I104" s="5">
        <v>144184697.36</v>
      </c>
    </row>
    <row r="105" spans="2:9" ht="25.5">
      <c r="B105" s="3">
        <v>44830</v>
      </c>
      <c r="C105" s="4">
        <v>47587</v>
      </c>
      <c r="D105" s="4" t="s">
        <v>727</v>
      </c>
      <c r="E105" s="4" t="s">
        <v>728</v>
      </c>
      <c r="G105" s="5">
        <v>50000</v>
      </c>
      <c r="H105" s="5">
        <v>0</v>
      </c>
      <c r="I105" s="5">
        <v>144234697.36</v>
      </c>
    </row>
    <row r="106" spans="2:9" ht="38.25">
      <c r="B106" s="3">
        <v>44830</v>
      </c>
      <c r="C106" s="4">
        <v>47594</v>
      </c>
      <c r="D106" s="4" t="s">
        <v>729</v>
      </c>
      <c r="E106" s="4" t="s">
        <v>730</v>
      </c>
      <c r="G106" s="5">
        <v>5000</v>
      </c>
      <c r="H106" s="5">
        <v>0</v>
      </c>
      <c r="I106" s="5">
        <v>144239697.36</v>
      </c>
    </row>
    <row r="107" spans="2:9" ht="25.5">
      <c r="B107" s="3">
        <v>44830</v>
      </c>
      <c r="C107" s="4">
        <v>47601</v>
      </c>
      <c r="D107" s="4" t="s">
        <v>731</v>
      </c>
      <c r="E107" s="4" t="s">
        <v>732</v>
      </c>
      <c r="G107" s="5">
        <v>35000</v>
      </c>
      <c r="H107" s="5">
        <v>0</v>
      </c>
      <c r="I107" s="5">
        <v>144274697.36</v>
      </c>
    </row>
    <row r="108" spans="2:9" ht="25.5">
      <c r="B108" s="3">
        <v>44830</v>
      </c>
      <c r="C108" s="4">
        <v>47604</v>
      </c>
      <c r="D108" s="4" t="s">
        <v>733</v>
      </c>
      <c r="E108" s="4" t="s">
        <v>734</v>
      </c>
      <c r="G108" s="5">
        <v>50000</v>
      </c>
      <c r="H108" s="5">
        <v>0</v>
      </c>
      <c r="I108" s="5">
        <v>144324697.36</v>
      </c>
    </row>
    <row r="109" spans="2:9" ht="38.25">
      <c r="B109" s="3">
        <v>44830</v>
      </c>
      <c r="C109" s="4">
        <v>47611</v>
      </c>
      <c r="D109" s="4" t="s">
        <v>735</v>
      </c>
      <c r="E109" s="4" t="s">
        <v>736</v>
      </c>
      <c r="G109" s="5">
        <v>10000</v>
      </c>
      <c r="H109" s="5">
        <v>0</v>
      </c>
      <c r="I109" s="5">
        <v>144334697.36</v>
      </c>
    </row>
    <row r="110" spans="2:9" ht="38.25">
      <c r="B110" s="3">
        <v>44830</v>
      </c>
      <c r="C110" s="4">
        <v>47614</v>
      </c>
      <c r="D110" s="4" t="s">
        <v>737</v>
      </c>
      <c r="E110" s="4" t="s">
        <v>738</v>
      </c>
      <c r="G110" s="5">
        <v>50000</v>
      </c>
      <c r="H110" s="5">
        <v>0</v>
      </c>
      <c r="I110" s="5">
        <v>144384697.36</v>
      </c>
    </row>
    <row r="111" spans="2:9" ht="38.25">
      <c r="B111" s="3">
        <v>44830</v>
      </c>
      <c r="C111" s="4">
        <v>47622</v>
      </c>
      <c r="D111" s="4" t="s">
        <v>739</v>
      </c>
      <c r="E111" s="4" t="s">
        <v>740</v>
      </c>
      <c r="G111" s="5">
        <v>10000</v>
      </c>
      <c r="H111" s="5">
        <v>0</v>
      </c>
      <c r="I111" s="5">
        <v>144394697.36</v>
      </c>
    </row>
    <row r="112" spans="2:9" ht="38.25">
      <c r="B112" s="3">
        <v>44830</v>
      </c>
      <c r="C112" s="4">
        <v>47627</v>
      </c>
      <c r="D112" s="4" t="s">
        <v>741</v>
      </c>
      <c r="E112" s="4" t="s">
        <v>742</v>
      </c>
      <c r="G112" s="5">
        <v>1100000</v>
      </c>
      <c r="H112" s="5">
        <v>0</v>
      </c>
      <c r="I112" s="5">
        <v>145494697.36</v>
      </c>
    </row>
    <row r="113" spans="2:9" ht="25.5">
      <c r="B113" s="3">
        <v>44831</v>
      </c>
      <c r="C113" s="4">
        <v>47670</v>
      </c>
      <c r="D113" s="4" t="s">
        <v>673</v>
      </c>
      <c r="E113" s="4" t="s">
        <v>674</v>
      </c>
      <c r="G113" s="5">
        <v>5000</v>
      </c>
      <c r="H113" s="5">
        <v>0</v>
      </c>
      <c r="I113" s="5">
        <v>145499697.36</v>
      </c>
    </row>
    <row r="114" spans="2:9" ht="25.5">
      <c r="B114" s="3">
        <v>44831</v>
      </c>
      <c r="C114" s="4">
        <v>47672</v>
      </c>
      <c r="D114" s="4" t="s">
        <v>743</v>
      </c>
      <c r="E114" s="4" t="s">
        <v>744</v>
      </c>
      <c r="G114" s="5">
        <v>5000</v>
      </c>
      <c r="H114" s="5">
        <v>0</v>
      </c>
      <c r="I114" s="5">
        <v>145504697.36</v>
      </c>
    </row>
    <row r="115" spans="2:9" ht="25.5">
      <c r="B115" s="3">
        <v>44831</v>
      </c>
      <c r="C115" s="4">
        <v>47674</v>
      </c>
      <c r="D115" s="4" t="s">
        <v>745</v>
      </c>
      <c r="E115" s="4" t="s">
        <v>746</v>
      </c>
      <c r="G115" s="5">
        <v>100000</v>
      </c>
      <c r="H115" s="5">
        <v>0</v>
      </c>
      <c r="I115" s="5">
        <v>145604697.36</v>
      </c>
    </row>
    <row r="116" spans="2:9" ht="25.5">
      <c r="B116" s="3">
        <v>44831</v>
      </c>
      <c r="C116" s="4">
        <v>47676</v>
      </c>
      <c r="D116" s="4" t="s">
        <v>747</v>
      </c>
      <c r="E116" s="4" t="s">
        <v>748</v>
      </c>
      <c r="G116" s="5">
        <v>1100000</v>
      </c>
      <c r="H116" s="5">
        <v>0</v>
      </c>
      <c r="I116" s="5">
        <v>146704697.36</v>
      </c>
    </row>
    <row r="117" spans="2:9" ht="25.5">
      <c r="B117" s="3">
        <v>44831</v>
      </c>
      <c r="C117" s="4">
        <v>47678</v>
      </c>
      <c r="D117" s="4" t="s">
        <v>749</v>
      </c>
      <c r="E117" s="4" t="s">
        <v>750</v>
      </c>
      <c r="G117" s="5">
        <v>5000</v>
      </c>
      <c r="H117" s="5">
        <v>0</v>
      </c>
      <c r="I117" s="5">
        <v>146709697.36</v>
      </c>
    </row>
    <row r="118" spans="2:9" ht="25.5">
      <c r="B118" s="3">
        <v>44831</v>
      </c>
      <c r="C118" s="4">
        <v>48028</v>
      </c>
      <c r="D118" s="4" t="s">
        <v>751</v>
      </c>
      <c r="E118" s="4" t="s">
        <v>752</v>
      </c>
      <c r="G118" s="5">
        <v>5000</v>
      </c>
      <c r="H118" s="5">
        <v>0</v>
      </c>
      <c r="I118" s="5">
        <v>146714697.36</v>
      </c>
    </row>
    <row r="119" spans="2:9" ht="38.25">
      <c r="B119" s="3">
        <v>44831</v>
      </c>
      <c r="C119" s="4">
        <v>48029</v>
      </c>
      <c r="D119" s="4" t="s">
        <v>753</v>
      </c>
      <c r="E119" s="4" t="s">
        <v>754</v>
      </c>
      <c r="G119" s="5">
        <v>5000</v>
      </c>
      <c r="H119" s="5">
        <v>0</v>
      </c>
      <c r="I119" s="5">
        <v>146719697.36</v>
      </c>
    </row>
    <row r="120" spans="2:9" ht="38.25">
      <c r="B120" s="3">
        <v>44831</v>
      </c>
      <c r="C120" s="4">
        <v>48030</v>
      </c>
      <c r="D120" s="4" t="s">
        <v>755</v>
      </c>
      <c r="E120" s="4" t="s">
        <v>756</v>
      </c>
      <c r="G120" s="5">
        <v>5000</v>
      </c>
      <c r="H120" s="5">
        <v>0</v>
      </c>
      <c r="I120" s="5">
        <v>146724697.36</v>
      </c>
    </row>
    <row r="121" spans="2:9" ht="25.5">
      <c r="B121" s="3">
        <v>44832</v>
      </c>
      <c r="C121" s="4">
        <v>47734</v>
      </c>
      <c r="D121" s="4" t="s">
        <v>757</v>
      </c>
      <c r="E121" s="4" t="s">
        <v>758</v>
      </c>
      <c r="G121" s="5">
        <v>50000</v>
      </c>
      <c r="H121" s="5">
        <v>0</v>
      </c>
      <c r="I121" s="5">
        <v>146774697.36</v>
      </c>
    </row>
    <row r="122" spans="2:9" ht="38.25">
      <c r="B122" s="3">
        <v>44832</v>
      </c>
      <c r="C122" s="4">
        <v>47760</v>
      </c>
      <c r="D122" s="4" t="s">
        <v>759</v>
      </c>
      <c r="E122" s="4" t="s">
        <v>760</v>
      </c>
      <c r="G122" s="5">
        <v>50000</v>
      </c>
      <c r="H122" s="5">
        <v>0</v>
      </c>
      <c r="I122" s="5">
        <v>146824697.36</v>
      </c>
    </row>
    <row r="123" spans="2:9" ht="38.25">
      <c r="B123" s="3">
        <v>44832</v>
      </c>
      <c r="C123" s="4">
        <v>47769</v>
      </c>
      <c r="D123" s="4" t="s">
        <v>761</v>
      </c>
      <c r="E123" s="4" t="s">
        <v>762</v>
      </c>
      <c r="G123" s="5">
        <v>35000</v>
      </c>
      <c r="H123" s="5">
        <v>0</v>
      </c>
      <c r="I123" s="5">
        <v>146859697.36</v>
      </c>
    </row>
    <row r="124" spans="2:9" ht="25.5">
      <c r="B124" s="3">
        <v>44833</v>
      </c>
      <c r="C124" s="4">
        <v>47792</v>
      </c>
      <c r="D124" s="4" t="s">
        <v>763</v>
      </c>
      <c r="E124" s="4" t="s">
        <v>764</v>
      </c>
      <c r="G124" s="5">
        <v>5000</v>
      </c>
      <c r="H124" s="5">
        <v>0</v>
      </c>
      <c r="I124" s="5">
        <v>146864697.36</v>
      </c>
    </row>
    <row r="125" spans="2:9" ht="38.25">
      <c r="B125" s="3">
        <v>44833</v>
      </c>
      <c r="C125" s="4">
        <v>47796</v>
      </c>
      <c r="D125" s="4" t="s">
        <v>765</v>
      </c>
      <c r="E125" s="4" t="s">
        <v>766</v>
      </c>
      <c r="G125" s="5">
        <v>50000</v>
      </c>
      <c r="H125" s="5">
        <v>0</v>
      </c>
      <c r="I125" s="5">
        <v>146914697.36</v>
      </c>
    </row>
    <row r="126" spans="2:9" ht="38.25">
      <c r="B126" s="3">
        <v>44833</v>
      </c>
      <c r="C126" s="4">
        <v>47798</v>
      </c>
      <c r="D126" s="4" t="s">
        <v>767</v>
      </c>
      <c r="E126" s="4" t="s">
        <v>768</v>
      </c>
      <c r="G126" s="5">
        <v>90000</v>
      </c>
      <c r="H126" s="5">
        <v>0</v>
      </c>
      <c r="I126" s="5">
        <v>147004697.36</v>
      </c>
    </row>
    <row r="127" spans="2:9" ht="25.5">
      <c r="B127" s="3">
        <v>44833</v>
      </c>
      <c r="C127" s="4">
        <v>47801</v>
      </c>
      <c r="D127" s="4" t="s">
        <v>769</v>
      </c>
      <c r="E127" s="4" t="s">
        <v>770</v>
      </c>
      <c r="G127" s="5">
        <v>5000</v>
      </c>
      <c r="H127" s="5">
        <v>0</v>
      </c>
      <c r="I127" s="5">
        <v>147009697.36</v>
      </c>
    </row>
    <row r="128" spans="2:9" ht="25.5">
      <c r="B128" s="3">
        <v>44833</v>
      </c>
      <c r="C128" s="4">
        <v>47823</v>
      </c>
      <c r="D128" s="4" t="s">
        <v>771</v>
      </c>
      <c r="E128" s="4" t="s">
        <v>772</v>
      </c>
      <c r="G128" s="5">
        <v>400000</v>
      </c>
      <c r="H128" s="5">
        <v>0</v>
      </c>
      <c r="I128" s="5">
        <v>147409697.36</v>
      </c>
    </row>
    <row r="129" spans="2:9" ht="38.25">
      <c r="B129" s="3">
        <v>44833</v>
      </c>
      <c r="C129" s="4">
        <v>47832</v>
      </c>
      <c r="D129" s="4" t="s">
        <v>773</v>
      </c>
      <c r="E129" s="4" t="s">
        <v>774</v>
      </c>
      <c r="G129" s="5">
        <v>30000</v>
      </c>
      <c r="H129" s="5">
        <v>0</v>
      </c>
      <c r="I129" s="5">
        <v>147439697.36</v>
      </c>
    </row>
    <row r="130" spans="2:9" ht="38.25">
      <c r="B130" s="3">
        <v>44834</v>
      </c>
      <c r="C130" s="4">
        <v>47833</v>
      </c>
      <c r="D130" s="4" t="s">
        <v>775</v>
      </c>
      <c r="E130" s="4" t="s">
        <v>776</v>
      </c>
      <c r="G130" s="5">
        <v>250000</v>
      </c>
      <c r="H130" s="5">
        <v>0</v>
      </c>
      <c r="I130" s="5">
        <v>147689697.36</v>
      </c>
    </row>
    <row r="131" spans="2:9" ht="38.25">
      <c r="B131" s="3">
        <v>44834</v>
      </c>
      <c r="C131" s="4">
        <v>47872</v>
      </c>
      <c r="D131" s="4" t="s">
        <v>777</v>
      </c>
      <c r="E131" s="4" t="s">
        <v>778</v>
      </c>
      <c r="G131" s="5">
        <v>60000</v>
      </c>
      <c r="H131" s="5">
        <v>0</v>
      </c>
      <c r="I131" s="5">
        <v>147749697.36</v>
      </c>
    </row>
    <row r="132" spans="2:9" ht="63.75">
      <c r="B132" s="3">
        <v>44834</v>
      </c>
      <c r="C132" s="4">
        <v>47876</v>
      </c>
      <c r="D132" s="4" t="s">
        <v>779</v>
      </c>
      <c r="E132" s="4" t="s">
        <v>780</v>
      </c>
      <c r="G132" s="5">
        <v>400000</v>
      </c>
      <c r="H132" s="5">
        <v>0</v>
      </c>
      <c r="I132" s="5">
        <v>148149697.36</v>
      </c>
    </row>
    <row r="133" spans="2:9" ht="25.5">
      <c r="B133" s="3">
        <v>44834</v>
      </c>
      <c r="C133" s="4">
        <v>47881</v>
      </c>
      <c r="D133" s="4" t="s">
        <v>781</v>
      </c>
      <c r="E133" s="4" t="s">
        <v>782</v>
      </c>
      <c r="G133" s="5">
        <v>80000</v>
      </c>
      <c r="H133" s="5">
        <v>0</v>
      </c>
      <c r="I133" s="5">
        <v>148229697.36</v>
      </c>
    </row>
    <row r="134" spans="2:9" ht="63.75">
      <c r="B134" s="3">
        <v>44834</v>
      </c>
      <c r="C134" s="4">
        <v>47927</v>
      </c>
      <c r="D134" s="4" t="s">
        <v>783</v>
      </c>
      <c r="E134" s="4" t="s">
        <v>784</v>
      </c>
      <c r="G134" s="5">
        <v>600000</v>
      </c>
      <c r="H134" s="5">
        <v>0</v>
      </c>
      <c r="I134" s="5">
        <v>148829697.36</v>
      </c>
    </row>
    <row r="135" spans="2:9" ht="63.75">
      <c r="B135" s="3">
        <v>44834</v>
      </c>
      <c r="C135" s="4">
        <v>47927</v>
      </c>
      <c r="D135" s="4" t="s">
        <v>783</v>
      </c>
      <c r="E135" s="4" t="s">
        <v>784</v>
      </c>
      <c r="G135" s="5">
        <v>500000</v>
      </c>
      <c r="H135" s="5">
        <v>0</v>
      </c>
      <c r="I135" s="5">
        <v>149329697.36</v>
      </c>
    </row>
    <row r="136" spans="2:9" ht="38.25">
      <c r="B136" s="3">
        <v>44834</v>
      </c>
      <c r="C136" s="4">
        <v>47932</v>
      </c>
      <c r="D136" s="4" t="s">
        <v>785</v>
      </c>
      <c r="E136" s="4" t="s">
        <v>786</v>
      </c>
      <c r="G136" s="5">
        <v>50000</v>
      </c>
      <c r="H136" s="5">
        <v>0</v>
      </c>
      <c r="I136" s="5">
        <v>149379697.36</v>
      </c>
    </row>
    <row r="137" spans="2:9" ht="25.5">
      <c r="B137" s="3">
        <v>44834</v>
      </c>
      <c r="C137" s="4">
        <v>47949</v>
      </c>
      <c r="D137" s="4" t="s">
        <v>787</v>
      </c>
      <c r="E137" s="4" t="s">
        <v>788</v>
      </c>
      <c r="G137" s="5">
        <v>0</v>
      </c>
      <c r="H137" s="5">
        <v>200000</v>
      </c>
      <c r="I137" s="5">
        <v>149179697.36</v>
      </c>
    </row>
    <row r="138" spans="2:9" ht="89.25">
      <c r="B138" s="3">
        <v>44834</v>
      </c>
      <c r="C138" s="4">
        <v>48031</v>
      </c>
      <c r="D138" s="4" t="s">
        <v>789</v>
      </c>
      <c r="E138" s="4" t="s">
        <v>790</v>
      </c>
      <c r="G138" s="5">
        <v>50000</v>
      </c>
      <c r="H138" s="5">
        <v>0</v>
      </c>
      <c r="I138" s="5">
        <v>149229697.36</v>
      </c>
    </row>
    <row r="139" spans="2:9" ht="89.25">
      <c r="B139" s="3">
        <v>44834</v>
      </c>
      <c r="C139" s="4">
        <v>48031</v>
      </c>
      <c r="D139" s="4" t="s">
        <v>789</v>
      </c>
      <c r="E139" s="4" t="s">
        <v>790</v>
      </c>
      <c r="G139" s="5">
        <v>10000</v>
      </c>
      <c r="H139" s="5">
        <v>0</v>
      </c>
      <c r="I139" s="5">
        <v>149239697.36</v>
      </c>
    </row>
    <row r="140" spans="2:9" ht="89.25">
      <c r="B140" s="3">
        <v>44834</v>
      </c>
      <c r="C140" s="4">
        <v>48031</v>
      </c>
      <c r="D140" s="4" t="s">
        <v>789</v>
      </c>
      <c r="E140" s="4" t="s">
        <v>790</v>
      </c>
      <c r="G140" s="5">
        <v>5000</v>
      </c>
      <c r="H140" s="5">
        <v>0</v>
      </c>
      <c r="I140" s="5">
        <v>149244697.36</v>
      </c>
    </row>
    <row r="141" spans="2:9" ht="38.25">
      <c r="B141" s="3">
        <v>44834</v>
      </c>
      <c r="C141" s="4">
        <v>48178</v>
      </c>
      <c r="D141" s="4" t="s">
        <v>791</v>
      </c>
      <c r="E141" s="4" t="s">
        <v>792</v>
      </c>
      <c r="G141" s="5">
        <v>0</v>
      </c>
      <c r="H141" s="5">
        <v>443.62</v>
      </c>
      <c r="I141" s="5">
        <v>149244253.74</v>
      </c>
    </row>
    <row r="142" ht="10.15" customHeight="1"/>
    <row r="143" spans="6:9" ht="18" customHeight="1">
      <c r="F143" s="115" t="s">
        <v>793</v>
      </c>
      <c r="G143" s="113"/>
      <c r="H143" s="113"/>
      <c r="I143" s="113"/>
    </row>
    <row r="144" ht="0.95" customHeight="1"/>
    <row r="145" spans="6:9" ht="18" customHeight="1">
      <c r="F145" s="115" t="s">
        <v>794</v>
      </c>
      <c r="G145" s="113"/>
      <c r="H145" s="113"/>
      <c r="I145" s="113"/>
    </row>
    <row r="146" spans="6:9" ht="18" customHeight="1">
      <c r="F146" s="115" t="s">
        <v>795</v>
      </c>
      <c r="G146" s="113"/>
      <c r="H146" s="113"/>
      <c r="I146" s="113"/>
    </row>
    <row r="147" ht="20.1" customHeight="1"/>
    <row r="148" spans="2:11" ht="15.75">
      <c r="B148" s="79" t="s">
        <v>1453</v>
      </c>
      <c r="C148" s="8"/>
      <c r="D148" s="9"/>
      <c r="E148" s="9"/>
      <c r="F148" s="9"/>
      <c r="G148" s="9"/>
      <c r="H148" s="9"/>
      <c r="I148" s="9"/>
      <c r="J148" s="9"/>
      <c r="K148" s="10"/>
    </row>
    <row r="149" spans="2:11" ht="15.75">
      <c r="B149" s="11"/>
      <c r="C149" s="91"/>
      <c r="D149" s="91"/>
      <c r="E149" s="91"/>
      <c r="F149" s="91"/>
      <c r="G149" s="91"/>
      <c r="H149" s="91"/>
      <c r="I149" s="91"/>
      <c r="J149" s="91"/>
      <c r="K149" s="13"/>
    </row>
    <row r="150" spans="2:11" ht="15.75">
      <c r="B150" s="11"/>
      <c r="C150" s="91"/>
      <c r="D150" s="91"/>
      <c r="E150" s="91"/>
      <c r="F150" s="91"/>
      <c r="G150" s="91"/>
      <c r="H150" s="91"/>
      <c r="I150" s="91"/>
      <c r="J150" s="91"/>
      <c r="K150" s="13"/>
    </row>
    <row r="151" spans="2:11" ht="15.75">
      <c r="B151" s="11"/>
      <c r="C151" s="91"/>
      <c r="D151" s="91"/>
      <c r="E151" s="91"/>
      <c r="F151" s="91"/>
      <c r="G151" s="91"/>
      <c r="H151" s="91"/>
      <c r="I151" s="91"/>
      <c r="J151" s="91"/>
      <c r="K151" s="13"/>
    </row>
    <row r="152" spans="2:11" ht="15.75">
      <c r="B152" s="11"/>
      <c r="C152" s="91"/>
      <c r="D152" s="91"/>
      <c r="E152" s="91"/>
      <c r="F152" s="91"/>
      <c r="G152" s="91"/>
      <c r="H152" s="91"/>
      <c r="I152" s="91"/>
      <c r="J152" s="91"/>
      <c r="K152" s="13"/>
    </row>
    <row r="153" spans="2:11" ht="15.75">
      <c r="B153" s="11"/>
      <c r="C153" s="91"/>
      <c r="D153" s="91"/>
      <c r="E153" s="91"/>
      <c r="F153" s="91"/>
      <c r="G153" s="91"/>
      <c r="H153" s="91"/>
      <c r="I153" s="91"/>
      <c r="J153" s="91"/>
      <c r="K153" s="13"/>
    </row>
    <row r="154" spans="2:11" ht="15.75">
      <c r="B154" s="129" t="s">
        <v>498</v>
      </c>
      <c r="C154" s="130"/>
      <c r="D154" s="130"/>
      <c r="E154" s="130"/>
      <c r="F154" s="130"/>
      <c r="G154" s="130"/>
      <c r="H154" s="130"/>
      <c r="I154" s="130"/>
      <c r="J154" s="130"/>
      <c r="K154" s="131"/>
    </row>
    <row r="155" spans="2:11" ht="15">
      <c r="B155" s="122" t="s">
        <v>1454</v>
      </c>
      <c r="C155" s="123"/>
      <c r="D155" s="123"/>
      <c r="E155" s="123"/>
      <c r="F155" s="123"/>
      <c r="G155" s="123"/>
      <c r="H155" s="123"/>
      <c r="I155" s="123"/>
      <c r="J155" s="123"/>
      <c r="K155" s="124"/>
    </row>
    <row r="156" spans="2:11" ht="15.75">
      <c r="B156" s="14"/>
      <c r="C156" s="92"/>
      <c r="D156" s="92"/>
      <c r="E156" s="92"/>
      <c r="F156" s="92"/>
      <c r="G156" s="92"/>
      <c r="H156" s="92"/>
      <c r="I156" s="92"/>
      <c r="J156" s="92"/>
      <c r="K156" s="16"/>
    </row>
    <row r="157" spans="2:11" ht="15.75">
      <c r="B157" s="14"/>
      <c r="C157" s="92"/>
      <c r="D157" s="92"/>
      <c r="E157" s="92"/>
      <c r="F157" s="92"/>
      <c r="G157" s="92"/>
      <c r="H157" s="92"/>
      <c r="I157" s="92"/>
      <c r="J157" s="92"/>
      <c r="K157" s="16"/>
    </row>
    <row r="158" spans="2:11" ht="15.75">
      <c r="B158" s="11"/>
      <c r="C158" s="93" t="s">
        <v>500</v>
      </c>
      <c r="D158" s="93"/>
      <c r="E158" s="93"/>
      <c r="F158" s="93"/>
      <c r="G158" s="93"/>
      <c r="H158" s="93"/>
      <c r="I158" s="93"/>
      <c r="J158" s="93"/>
      <c r="K158" s="18"/>
    </row>
    <row r="159" spans="2:11" ht="15.75">
      <c r="B159" s="11"/>
      <c r="C159" s="94" t="s">
        <v>1455</v>
      </c>
      <c r="D159" s="94"/>
      <c r="E159" s="95"/>
      <c r="F159" s="95"/>
      <c r="G159" s="95"/>
      <c r="H159" s="95"/>
      <c r="I159" s="94" t="s">
        <v>502</v>
      </c>
      <c r="J159" s="94"/>
      <c r="K159" s="21" t="s">
        <v>1456</v>
      </c>
    </row>
    <row r="160" spans="2:11" ht="15.75">
      <c r="B160" s="11"/>
      <c r="C160" s="96" t="s">
        <v>504</v>
      </c>
      <c r="D160" s="23" t="s">
        <v>505</v>
      </c>
      <c r="E160" s="24"/>
      <c r="F160" s="97"/>
      <c r="G160" s="33"/>
      <c r="H160" s="96"/>
      <c r="I160" s="96"/>
      <c r="J160" s="97"/>
      <c r="K160" s="32"/>
    </row>
    <row r="161" spans="2:11" ht="15.75">
      <c r="B161" s="11"/>
      <c r="C161" s="96" t="s">
        <v>506</v>
      </c>
      <c r="D161" s="98"/>
      <c r="E161" s="99"/>
      <c r="F161" s="97"/>
      <c r="G161" s="26"/>
      <c r="H161" s="96" t="s">
        <v>1457</v>
      </c>
      <c r="I161" s="96"/>
      <c r="J161" s="97"/>
      <c r="K161" s="32"/>
    </row>
    <row r="162" spans="2:11" ht="16.5" thickBot="1">
      <c r="B162" s="138"/>
      <c r="C162" s="139"/>
      <c r="D162" s="140"/>
      <c r="E162" s="141"/>
      <c r="F162" s="142"/>
      <c r="G162" s="143"/>
      <c r="H162" s="139"/>
      <c r="I162" s="139"/>
      <c r="J162" s="142"/>
      <c r="K162" s="144"/>
    </row>
    <row r="163" spans="2:11" ht="16.5" thickTop="1">
      <c r="B163" s="37"/>
      <c r="C163" s="100"/>
      <c r="D163" s="100"/>
      <c r="E163" s="100"/>
      <c r="F163" s="100"/>
      <c r="G163" s="100"/>
      <c r="H163" s="100"/>
      <c r="I163" s="100"/>
      <c r="J163" s="100"/>
      <c r="K163" s="47"/>
    </row>
    <row r="164" spans="2:11" ht="15.75">
      <c r="B164" s="37"/>
      <c r="C164" s="100"/>
      <c r="D164" s="100"/>
      <c r="E164" s="100"/>
      <c r="F164" s="100"/>
      <c r="G164" s="100"/>
      <c r="H164" s="100"/>
      <c r="I164" s="100"/>
      <c r="J164" s="100"/>
      <c r="K164" s="39" t="s">
        <v>508</v>
      </c>
    </row>
    <row r="165" spans="2:11" ht="15.75">
      <c r="B165" s="37"/>
      <c r="C165" s="101" t="s">
        <v>509</v>
      </c>
      <c r="D165" s="101"/>
      <c r="E165" s="101"/>
      <c r="F165" s="101"/>
      <c r="G165" s="101"/>
      <c r="H165" s="119"/>
      <c r="I165" s="119"/>
      <c r="J165" s="119"/>
      <c r="K165" s="41">
        <v>134829468.8</v>
      </c>
    </row>
    <row r="166" spans="2:11" ht="15.75">
      <c r="B166" s="37"/>
      <c r="C166" s="100"/>
      <c r="D166" s="100"/>
      <c r="E166" s="100"/>
      <c r="F166" s="100"/>
      <c r="G166" s="100"/>
      <c r="H166" s="100"/>
      <c r="I166" s="100"/>
      <c r="J166" s="100"/>
      <c r="K166" s="41"/>
    </row>
    <row r="167" spans="2:11" ht="15.75">
      <c r="B167" s="37"/>
      <c r="C167" s="102" t="s">
        <v>510</v>
      </c>
      <c r="D167" s="102"/>
      <c r="E167" s="102"/>
      <c r="F167" s="102"/>
      <c r="G167" s="102"/>
      <c r="H167" s="100"/>
      <c r="I167" s="100"/>
      <c r="J167" s="100"/>
      <c r="K167" s="41"/>
    </row>
    <row r="168" spans="2:11" ht="15.75">
      <c r="B168" s="37"/>
      <c r="C168" s="100" t="s">
        <v>1268</v>
      </c>
      <c r="D168" s="100"/>
      <c r="E168" s="100"/>
      <c r="F168" s="100"/>
      <c r="G168" s="100"/>
      <c r="H168" s="125"/>
      <c r="I168" s="125"/>
      <c r="J168" s="125"/>
      <c r="K168" s="41">
        <v>17651832</v>
      </c>
    </row>
    <row r="169" spans="2:11" ht="15.75">
      <c r="B169" s="37"/>
      <c r="C169" s="100" t="s">
        <v>1458</v>
      </c>
      <c r="D169" s="100"/>
      <c r="E169" s="100"/>
      <c r="F169" s="100"/>
      <c r="G169" s="100"/>
      <c r="H169" s="103"/>
      <c r="I169" s="103"/>
      <c r="J169" s="103"/>
      <c r="K169" s="41">
        <v>0</v>
      </c>
    </row>
    <row r="170" spans="2:11" ht="15.75">
      <c r="B170" s="37"/>
      <c r="C170" s="100" t="s">
        <v>1459</v>
      </c>
      <c r="D170" s="100"/>
      <c r="E170" s="100"/>
      <c r="F170" s="100"/>
      <c r="G170" s="100"/>
      <c r="H170" s="119"/>
      <c r="I170" s="119"/>
      <c r="J170" s="119"/>
      <c r="K170" s="41">
        <v>0</v>
      </c>
    </row>
    <row r="171" spans="2:11" ht="15.75">
      <c r="B171" s="37"/>
      <c r="C171" s="100"/>
      <c r="D171" s="100"/>
      <c r="E171" s="100"/>
      <c r="F171" s="100"/>
      <c r="G171" s="100"/>
      <c r="H171" s="104"/>
      <c r="I171" s="104"/>
      <c r="J171" s="104"/>
      <c r="K171" s="41"/>
    </row>
    <row r="172" spans="2:11" ht="15.75">
      <c r="B172" s="37"/>
      <c r="C172" s="101" t="s">
        <v>513</v>
      </c>
      <c r="D172" s="101"/>
      <c r="E172" s="101"/>
      <c r="F172" s="101"/>
      <c r="G172" s="101"/>
      <c r="H172" s="100"/>
      <c r="I172" s="100"/>
      <c r="J172" s="100"/>
      <c r="K172" s="145">
        <f>+K165+K168+K169+K170</f>
        <v>152481300.8</v>
      </c>
    </row>
    <row r="173" spans="2:11" ht="15.75">
      <c r="B173" s="37"/>
      <c r="C173" s="100"/>
      <c r="D173" s="100"/>
      <c r="E173" s="100"/>
      <c r="F173" s="100"/>
      <c r="G173" s="100"/>
      <c r="H173" s="100"/>
      <c r="I173" s="100"/>
      <c r="J173" s="100"/>
      <c r="K173" s="41"/>
    </row>
    <row r="174" spans="2:11" ht="15.75">
      <c r="B174" s="37"/>
      <c r="C174" s="102" t="s">
        <v>514</v>
      </c>
      <c r="D174" s="102"/>
      <c r="E174" s="102"/>
      <c r="F174" s="102"/>
      <c r="G174" s="102"/>
      <c r="H174" s="100"/>
      <c r="I174" s="100"/>
      <c r="J174" s="100"/>
      <c r="K174" s="41"/>
    </row>
    <row r="175" spans="2:11" ht="15.75">
      <c r="B175" s="37"/>
      <c r="C175" s="100" t="s">
        <v>1235</v>
      </c>
      <c r="D175" s="100"/>
      <c r="E175" s="100"/>
      <c r="F175" s="100"/>
      <c r="G175" s="100"/>
      <c r="H175" s="119"/>
      <c r="I175" s="119"/>
      <c r="J175" s="119"/>
      <c r="K175" s="41">
        <v>31352.65</v>
      </c>
    </row>
    <row r="176" spans="2:11" ht="15.75">
      <c r="B176" s="37"/>
      <c r="C176" s="100" t="s">
        <v>516</v>
      </c>
      <c r="D176" s="100"/>
      <c r="E176" s="100"/>
      <c r="F176" s="100"/>
      <c r="G176" s="100"/>
      <c r="H176" s="104"/>
      <c r="I176" s="104"/>
      <c r="J176" s="104"/>
      <c r="K176" s="41">
        <v>3205250.79</v>
      </c>
    </row>
    <row r="177" spans="2:11" ht="15.75">
      <c r="B177" s="37"/>
      <c r="C177" s="100" t="s">
        <v>517</v>
      </c>
      <c r="D177" s="100"/>
      <c r="E177" s="100"/>
      <c r="F177" s="100"/>
      <c r="G177" s="100"/>
      <c r="H177" s="119"/>
      <c r="I177" s="119"/>
      <c r="J177" s="119"/>
      <c r="K177" s="41"/>
    </row>
    <row r="178" spans="2:11" ht="15.75">
      <c r="B178" s="37"/>
      <c r="C178" s="100" t="s">
        <v>518</v>
      </c>
      <c r="D178" s="100"/>
      <c r="E178" s="100"/>
      <c r="F178" s="100"/>
      <c r="G178" s="100"/>
      <c r="H178" s="104"/>
      <c r="I178" s="104"/>
      <c r="J178" s="104"/>
      <c r="K178" s="41">
        <v>443.62</v>
      </c>
    </row>
    <row r="179" spans="2:11" ht="15.75">
      <c r="B179" s="37"/>
      <c r="C179" s="100"/>
      <c r="D179" s="100"/>
      <c r="E179" s="100"/>
      <c r="F179" s="100"/>
      <c r="G179" s="100"/>
      <c r="H179" s="104"/>
      <c r="I179" s="104"/>
      <c r="J179" s="104"/>
      <c r="K179" s="41"/>
    </row>
    <row r="180" spans="2:11" ht="15.75">
      <c r="B180" s="37"/>
      <c r="C180" s="101" t="s">
        <v>519</v>
      </c>
      <c r="D180" s="101"/>
      <c r="E180" s="101"/>
      <c r="F180" s="101"/>
      <c r="G180" s="101"/>
      <c r="H180" s="119"/>
      <c r="I180" s="119"/>
      <c r="J180" s="119"/>
      <c r="K180" s="146">
        <f>+K172-K175-K176-K178</f>
        <v>149244253.74</v>
      </c>
    </row>
    <row r="181" spans="2:11" ht="15.75">
      <c r="B181" s="37"/>
      <c r="C181" s="104"/>
      <c r="D181" s="104"/>
      <c r="E181" s="104"/>
      <c r="F181" s="104"/>
      <c r="G181" s="104"/>
      <c r="H181" s="104"/>
      <c r="I181" s="104"/>
      <c r="J181" s="104"/>
      <c r="K181" s="147"/>
    </row>
    <row r="182" spans="2:11" ht="15.75">
      <c r="B182" s="37"/>
      <c r="C182" s="100"/>
      <c r="D182" s="100"/>
      <c r="E182" s="100"/>
      <c r="F182" s="100"/>
      <c r="G182" s="100"/>
      <c r="H182" s="100"/>
      <c r="I182" s="100"/>
      <c r="J182" s="100"/>
      <c r="K182" s="47"/>
    </row>
    <row r="183" spans="2:11" ht="15.75">
      <c r="B183" s="37"/>
      <c r="C183" s="100"/>
      <c r="D183" s="100"/>
      <c r="E183" s="100"/>
      <c r="F183" s="100"/>
      <c r="G183" s="100"/>
      <c r="H183" s="100"/>
      <c r="I183" s="100"/>
      <c r="J183" s="100"/>
      <c r="K183" s="39" t="s">
        <v>520</v>
      </c>
    </row>
    <row r="184" spans="2:11" ht="15.75">
      <c r="B184" s="37"/>
      <c r="C184" s="101" t="s">
        <v>521</v>
      </c>
      <c r="D184" s="101"/>
      <c r="E184" s="101"/>
      <c r="F184" s="101"/>
      <c r="G184" s="101"/>
      <c r="H184" s="119"/>
      <c r="I184" s="119"/>
      <c r="J184" s="119"/>
      <c r="K184" s="41">
        <v>149244253.74</v>
      </c>
    </row>
    <row r="185" spans="2:11" ht="15.75">
      <c r="B185" s="37"/>
      <c r="C185" s="101"/>
      <c r="D185" s="101"/>
      <c r="E185" s="101"/>
      <c r="F185" s="101"/>
      <c r="G185" s="101"/>
      <c r="H185" s="104"/>
      <c r="I185" s="104"/>
      <c r="J185" s="104"/>
      <c r="K185" s="41"/>
    </row>
    <row r="186" spans="2:11" ht="15.75">
      <c r="B186" s="37"/>
      <c r="C186" s="102" t="s">
        <v>510</v>
      </c>
      <c r="D186" s="102"/>
      <c r="E186" s="102"/>
      <c r="F186" s="102"/>
      <c r="G186" s="102"/>
      <c r="H186" s="100"/>
      <c r="I186" s="100"/>
      <c r="J186" s="100"/>
      <c r="K186" s="48"/>
    </row>
    <row r="187" spans="2:11" ht="15.75">
      <c r="B187" s="37"/>
      <c r="C187" s="100" t="s">
        <v>522</v>
      </c>
      <c r="D187" s="100"/>
      <c r="E187" s="100"/>
      <c r="F187" s="100"/>
      <c r="G187" s="100"/>
      <c r="H187" s="119"/>
      <c r="I187" s="119"/>
      <c r="J187" s="119"/>
      <c r="K187" s="41">
        <v>0</v>
      </c>
    </row>
    <row r="188" spans="2:11" ht="15.75">
      <c r="B188" s="37"/>
      <c r="C188" s="101" t="s">
        <v>513</v>
      </c>
      <c r="D188" s="101"/>
      <c r="E188" s="101"/>
      <c r="F188" s="101"/>
      <c r="G188" s="101"/>
      <c r="H188" s="121"/>
      <c r="I188" s="121"/>
      <c r="J188" s="121"/>
      <c r="K188" s="148">
        <f>SUM(K184:K187)</f>
        <v>149244253.74</v>
      </c>
    </row>
    <row r="189" spans="2:11" ht="15.75">
      <c r="B189" s="37"/>
      <c r="C189" s="100"/>
      <c r="D189" s="100"/>
      <c r="E189" s="100"/>
      <c r="F189" s="100"/>
      <c r="G189" s="100"/>
      <c r="H189" s="100"/>
      <c r="I189" s="100"/>
      <c r="J189" s="100"/>
      <c r="K189" s="48"/>
    </row>
    <row r="190" spans="2:11" ht="15.75">
      <c r="B190" s="37"/>
      <c r="C190" s="102" t="s">
        <v>514</v>
      </c>
      <c r="D190" s="102"/>
      <c r="E190" s="102"/>
      <c r="F190" s="102"/>
      <c r="G190" s="102"/>
      <c r="H190" s="100"/>
      <c r="I190" s="100"/>
      <c r="J190" s="100"/>
      <c r="K190" s="41"/>
    </row>
    <row r="191" spans="2:11" ht="15.75">
      <c r="B191" s="37"/>
      <c r="C191" s="100" t="s">
        <v>523</v>
      </c>
      <c r="D191" s="100"/>
      <c r="E191" s="100"/>
      <c r="F191" s="100"/>
      <c r="G191" s="100"/>
      <c r="H191" s="121"/>
      <c r="I191" s="121"/>
      <c r="J191" s="121"/>
      <c r="K191" s="41">
        <v>0</v>
      </c>
    </row>
    <row r="192" spans="2:11" ht="15.75">
      <c r="B192" s="37"/>
      <c r="C192" s="100"/>
      <c r="D192" s="100"/>
      <c r="E192" s="100"/>
      <c r="F192" s="100"/>
      <c r="G192" s="100"/>
      <c r="H192" s="105"/>
      <c r="I192" s="105"/>
      <c r="J192" s="105"/>
      <c r="K192" s="41"/>
    </row>
    <row r="193" spans="2:11" ht="15.75">
      <c r="B193" s="37"/>
      <c r="C193" s="101" t="s">
        <v>519</v>
      </c>
      <c r="D193" s="101"/>
      <c r="E193" s="101"/>
      <c r="F193" s="101"/>
      <c r="G193" s="101"/>
      <c r="H193" s="100"/>
      <c r="I193" s="100"/>
      <c r="J193" s="100"/>
      <c r="K193" s="146">
        <f>SUM(K188-K191)</f>
        <v>149244253.74</v>
      </c>
    </row>
    <row r="194" spans="2:11" ht="16.5" thickBot="1">
      <c r="B194" s="50"/>
      <c r="C194" s="51"/>
      <c r="D194" s="51"/>
      <c r="E194" s="51"/>
      <c r="F194" s="51"/>
      <c r="G194" s="51"/>
      <c r="H194" s="52"/>
      <c r="I194" s="52"/>
      <c r="J194" s="52"/>
      <c r="K194" s="53"/>
    </row>
    <row r="195" spans="2:11" ht="16.5" thickTop="1">
      <c r="B195" s="37"/>
      <c r="C195" s="101"/>
      <c r="D195" s="101"/>
      <c r="E195" s="101"/>
      <c r="F195" s="101"/>
      <c r="G195" s="101"/>
      <c r="H195" s="100"/>
      <c r="I195" s="100"/>
      <c r="J195" s="100"/>
      <c r="K195" s="55"/>
    </row>
    <row r="196" spans="2:11" ht="15.75">
      <c r="B196" s="37"/>
      <c r="C196" s="101"/>
      <c r="D196" s="101"/>
      <c r="E196" s="101"/>
      <c r="F196" s="101"/>
      <c r="G196" s="101"/>
      <c r="H196" s="100"/>
      <c r="I196" s="100"/>
      <c r="J196" s="100"/>
      <c r="K196" s="55"/>
    </row>
    <row r="197" spans="2:11" ht="15.75">
      <c r="B197" s="37"/>
      <c r="C197" s="101"/>
      <c r="D197" s="101"/>
      <c r="E197" s="101"/>
      <c r="F197" s="101"/>
      <c r="G197" s="101"/>
      <c r="H197" s="100"/>
      <c r="I197" s="100"/>
      <c r="J197" s="100"/>
      <c r="K197" s="56"/>
    </row>
    <row r="198" spans="2:11" ht="15.75">
      <c r="B198" s="149"/>
      <c r="C198" s="117" t="s">
        <v>1460</v>
      </c>
      <c r="D198" s="117"/>
      <c r="E198" s="106"/>
      <c r="F198" s="58" t="s">
        <v>525</v>
      </c>
      <c r="G198" s="58" t="s">
        <v>525</v>
      </c>
      <c r="H198" s="155"/>
      <c r="I198" s="107"/>
      <c r="J198" s="78" t="s">
        <v>1461</v>
      </c>
      <c r="K198" s="82" t="s">
        <v>1465</v>
      </c>
    </row>
    <row r="199" spans="2:11" ht="15.75">
      <c r="B199" s="37"/>
      <c r="C199" s="118" t="s">
        <v>527</v>
      </c>
      <c r="D199" s="118"/>
      <c r="E199" s="104"/>
      <c r="F199" s="125" t="s">
        <v>1462</v>
      </c>
      <c r="G199" s="125"/>
      <c r="H199" s="125"/>
      <c r="I199" s="100"/>
      <c r="J199" s="119" t="s">
        <v>529</v>
      </c>
      <c r="K199" s="120"/>
    </row>
    <row r="200" spans="2:11" ht="15.75">
      <c r="B200" s="37"/>
      <c r="C200" s="100"/>
      <c r="D200" s="100"/>
      <c r="E200" s="104"/>
      <c r="F200" s="104"/>
      <c r="G200" s="104"/>
      <c r="H200" s="104"/>
      <c r="I200" s="100"/>
      <c r="J200" s="104"/>
      <c r="K200" s="77"/>
    </row>
    <row r="201" spans="2:11" ht="15.75">
      <c r="B201" s="149"/>
      <c r="C201" s="117" t="s">
        <v>1463</v>
      </c>
      <c r="D201" s="117"/>
      <c r="E201" s="106"/>
      <c r="F201" s="58" t="s">
        <v>531</v>
      </c>
      <c r="G201" s="58" t="s">
        <v>531</v>
      </c>
      <c r="H201" s="155"/>
      <c r="I201" s="107"/>
      <c r="J201" s="78" t="s">
        <v>1272</v>
      </c>
      <c r="K201" s="82" t="s">
        <v>1466</v>
      </c>
    </row>
    <row r="202" spans="2:11" ht="15.75">
      <c r="B202" s="63"/>
      <c r="C202" s="154" t="s">
        <v>533</v>
      </c>
      <c r="D202" s="154"/>
      <c r="E202" s="150"/>
      <c r="F202" s="151" t="s">
        <v>1464</v>
      </c>
      <c r="G202" s="151"/>
      <c r="H202" s="151"/>
      <c r="I202" s="64"/>
      <c r="J202" s="152" t="s">
        <v>534</v>
      </c>
      <c r="K202" s="153"/>
    </row>
  </sheetData>
  <protectedRanges>
    <protectedRange sqref="F198 C198 J198" name="Rango1_2_1"/>
    <protectedRange sqref="F201 C201 J201" name="Rango1_2_1_1"/>
    <protectedRange sqref="J160:J162" name="Rango1_1"/>
    <protectedRange sqref="G198" name="Rango1_2_1_2"/>
    <protectedRange sqref="G201" name="Rango1_2_1_1_1"/>
    <protectedRange sqref="K198" name="Rango1_2_1_3"/>
    <protectedRange sqref="K201" name="Rango1_2_1_1_2"/>
  </protectedRanges>
  <mergeCells count="25">
    <mergeCell ref="C201:D201"/>
    <mergeCell ref="F202:H202"/>
    <mergeCell ref="J202:K202"/>
    <mergeCell ref="C199:D199"/>
    <mergeCell ref="C202:D202"/>
    <mergeCell ref="H188:J188"/>
    <mergeCell ref="H191:J191"/>
    <mergeCell ref="C198:D198"/>
    <mergeCell ref="F199:H199"/>
    <mergeCell ref="J199:K199"/>
    <mergeCell ref="H175:J175"/>
    <mergeCell ref="H177:J177"/>
    <mergeCell ref="H180:J180"/>
    <mergeCell ref="H184:J184"/>
    <mergeCell ref="H187:J187"/>
    <mergeCell ref="B154:K154"/>
    <mergeCell ref="B155:K155"/>
    <mergeCell ref="H165:J165"/>
    <mergeCell ref="H168:J168"/>
    <mergeCell ref="H170:J170"/>
    <mergeCell ref="B2:I2"/>
    <mergeCell ref="B4:I4"/>
    <mergeCell ref="F143:I143"/>
    <mergeCell ref="F145:I145"/>
    <mergeCell ref="F146:I14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A032-4439-4476-B910-A8A1EF98ADCD}">
  <dimension ref="B2:K81"/>
  <sheetViews>
    <sheetView workbookViewId="0" topLeftCell="A72">
      <selection activeCell="H84" sqref="H84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31.14062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126" t="s">
        <v>0</v>
      </c>
      <c r="C2" s="113"/>
      <c r="D2" s="113"/>
      <c r="E2" s="113"/>
      <c r="F2" s="113"/>
      <c r="G2" s="113"/>
      <c r="H2" s="113"/>
      <c r="I2" s="113"/>
    </row>
    <row r="3" ht="15" hidden="1"/>
    <row r="4" spans="2:9" ht="15">
      <c r="B4" s="127" t="s">
        <v>1238</v>
      </c>
      <c r="C4" s="113"/>
      <c r="D4" s="113"/>
      <c r="E4" s="113"/>
      <c r="F4" s="113"/>
      <c r="G4" s="113"/>
      <c r="H4" s="113"/>
      <c r="I4" s="113"/>
    </row>
    <row r="7" spans="2:9" ht="15">
      <c r="B7" s="83" t="s">
        <v>2</v>
      </c>
      <c r="C7" s="83" t="s">
        <v>3</v>
      </c>
      <c r="D7" s="83" t="s">
        <v>4</v>
      </c>
      <c r="E7" s="83" t="s">
        <v>5</v>
      </c>
      <c r="G7" s="83" t="s">
        <v>6</v>
      </c>
      <c r="H7" s="83" t="s">
        <v>7</v>
      </c>
      <c r="I7" s="83" t="s">
        <v>8</v>
      </c>
    </row>
    <row r="8" spans="2:9" ht="63.75">
      <c r="B8" s="84">
        <v>44811</v>
      </c>
      <c r="C8" s="85">
        <v>48182</v>
      </c>
      <c r="D8" s="85" t="s">
        <v>1225</v>
      </c>
      <c r="E8" s="85" t="s">
        <v>1226</v>
      </c>
      <c r="G8" s="86">
        <v>7207.2</v>
      </c>
      <c r="H8" s="86">
        <v>0</v>
      </c>
      <c r="I8" s="86">
        <v>7207.2</v>
      </c>
    </row>
    <row r="9" spans="2:9" ht="51">
      <c r="B9" s="84">
        <v>44816</v>
      </c>
      <c r="C9" s="85">
        <v>47376</v>
      </c>
      <c r="D9" s="85" t="s">
        <v>1239</v>
      </c>
      <c r="E9" s="85" t="s">
        <v>1240</v>
      </c>
      <c r="G9" s="86">
        <v>0</v>
      </c>
      <c r="H9" s="86">
        <v>2630.63</v>
      </c>
      <c r="I9" s="86">
        <v>4576.57</v>
      </c>
    </row>
    <row r="10" spans="2:9" ht="51">
      <c r="B10" s="84">
        <v>44816</v>
      </c>
      <c r="C10" s="85">
        <v>47376</v>
      </c>
      <c r="D10" s="85" t="s">
        <v>1239</v>
      </c>
      <c r="E10" s="85" t="s">
        <v>1240</v>
      </c>
      <c r="G10" s="86">
        <v>0</v>
      </c>
      <c r="H10" s="86">
        <v>972.97</v>
      </c>
      <c r="I10" s="86">
        <v>3603.6</v>
      </c>
    </row>
    <row r="11" spans="2:9" ht="51">
      <c r="B11" s="84">
        <v>44816</v>
      </c>
      <c r="C11" s="85">
        <v>47377</v>
      </c>
      <c r="D11" s="85" t="s">
        <v>1241</v>
      </c>
      <c r="E11" s="85" t="s">
        <v>1242</v>
      </c>
      <c r="G11" s="86">
        <v>0</v>
      </c>
      <c r="H11" s="86">
        <v>2630.63</v>
      </c>
      <c r="I11" s="86">
        <v>972.97</v>
      </c>
    </row>
    <row r="12" spans="2:9" ht="51">
      <c r="B12" s="84">
        <v>44816</v>
      </c>
      <c r="C12" s="85">
        <v>47377</v>
      </c>
      <c r="D12" s="85" t="s">
        <v>1241</v>
      </c>
      <c r="E12" s="85" t="s">
        <v>1242</v>
      </c>
      <c r="G12" s="86">
        <v>0</v>
      </c>
      <c r="H12" s="86">
        <v>972.97</v>
      </c>
      <c r="I12" s="86">
        <v>0</v>
      </c>
    </row>
    <row r="14" spans="6:9" ht="15">
      <c r="F14" s="128" t="s">
        <v>1243</v>
      </c>
      <c r="G14" s="113"/>
      <c r="H14" s="113"/>
      <c r="I14" s="113"/>
    </row>
    <row r="16" spans="6:9" ht="15">
      <c r="F16" s="128" t="s">
        <v>1244</v>
      </c>
      <c r="G16" s="113"/>
      <c r="H16" s="113"/>
      <c r="I16" s="113"/>
    </row>
    <row r="17" spans="6:9" ht="15">
      <c r="F17" s="128" t="s">
        <v>1245</v>
      </c>
      <c r="G17" s="113"/>
      <c r="H17" s="113"/>
      <c r="I17" s="113"/>
    </row>
    <row r="18" s="74" customFormat="1" ht="15">
      <c r="F18" s="87"/>
    </row>
    <row r="19" s="74" customFormat="1" ht="15">
      <c r="F19" s="87"/>
    </row>
    <row r="20" s="74" customFormat="1" ht="15">
      <c r="F20" s="87"/>
    </row>
    <row r="21" s="74" customFormat="1" ht="15">
      <c r="F21" s="87"/>
    </row>
    <row r="26" spans="2:11" ht="15.75">
      <c r="B26" s="79" t="s">
        <v>1246</v>
      </c>
      <c r="C26" s="80"/>
      <c r="D26" s="9"/>
      <c r="E26" s="9"/>
      <c r="F26" s="9"/>
      <c r="G26" s="9"/>
      <c r="H26" s="9"/>
      <c r="I26" s="9"/>
      <c r="J26" s="9"/>
      <c r="K26" s="10"/>
    </row>
    <row r="27" spans="2:11" ht="15.75">
      <c r="B27" s="11"/>
      <c r="C27" s="91"/>
      <c r="D27" s="91"/>
      <c r="E27" s="91"/>
      <c r="F27" s="91"/>
      <c r="G27" s="91"/>
      <c r="H27" s="91"/>
      <c r="I27" s="91"/>
      <c r="J27" s="91"/>
      <c r="K27" s="13"/>
    </row>
    <row r="28" spans="2:11" ht="15.75">
      <c r="B28" s="11"/>
      <c r="C28" s="91"/>
      <c r="D28" s="91"/>
      <c r="E28" s="91"/>
      <c r="F28" s="91"/>
      <c r="G28" s="91"/>
      <c r="H28" s="91"/>
      <c r="I28" s="91"/>
      <c r="J28" s="91"/>
      <c r="K28" s="13"/>
    </row>
    <row r="29" spans="2:11" ht="15.75">
      <c r="B29" s="11"/>
      <c r="C29" s="91"/>
      <c r="D29" s="91"/>
      <c r="E29" s="91"/>
      <c r="F29" s="91"/>
      <c r="G29" s="91"/>
      <c r="H29" s="91"/>
      <c r="I29" s="91"/>
      <c r="J29" s="91"/>
      <c r="K29" s="13"/>
    </row>
    <row r="30" spans="2:11" ht="15.75">
      <c r="B30" s="11"/>
      <c r="C30" s="91"/>
      <c r="D30" s="91"/>
      <c r="E30" s="91"/>
      <c r="F30" s="91"/>
      <c r="G30" s="91"/>
      <c r="H30" s="91"/>
      <c r="I30" s="91"/>
      <c r="J30" s="91"/>
      <c r="K30" s="13"/>
    </row>
    <row r="31" spans="2:11" ht="15.75">
      <c r="B31" s="11"/>
      <c r="C31" s="91"/>
      <c r="D31" s="91"/>
      <c r="E31" s="91"/>
      <c r="F31" s="91"/>
      <c r="G31" s="91"/>
      <c r="H31" s="91"/>
      <c r="I31" s="91"/>
      <c r="J31" s="91"/>
      <c r="K31" s="13"/>
    </row>
    <row r="32" spans="2:11" ht="15.75">
      <c r="B32" s="11"/>
      <c r="C32" s="91"/>
      <c r="D32" s="91"/>
      <c r="E32" s="91"/>
      <c r="F32" s="91"/>
      <c r="G32" s="91"/>
      <c r="H32" s="91"/>
      <c r="I32" s="91"/>
      <c r="J32" s="91"/>
      <c r="K32" s="13"/>
    </row>
    <row r="33" spans="2:11" ht="15.75">
      <c r="B33" s="129" t="s">
        <v>498</v>
      </c>
      <c r="C33" s="130"/>
      <c r="D33" s="130"/>
      <c r="E33" s="130"/>
      <c r="F33" s="130"/>
      <c r="G33" s="130"/>
      <c r="H33" s="130"/>
      <c r="I33" s="130"/>
      <c r="J33" s="130"/>
      <c r="K33" s="131"/>
    </row>
    <row r="34" spans="2:11" ht="15">
      <c r="B34" s="122" t="s">
        <v>1215</v>
      </c>
      <c r="C34" s="123"/>
      <c r="D34" s="123"/>
      <c r="E34" s="123"/>
      <c r="F34" s="123"/>
      <c r="G34" s="123"/>
      <c r="H34" s="123"/>
      <c r="I34" s="123"/>
      <c r="J34" s="123"/>
      <c r="K34" s="124"/>
    </row>
    <row r="35" spans="2:11" ht="15.75">
      <c r="B35" s="14"/>
      <c r="C35" s="92"/>
      <c r="D35" s="92"/>
      <c r="E35" s="92"/>
      <c r="F35" s="92"/>
      <c r="G35" s="92"/>
      <c r="H35" s="92"/>
      <c r="I35" s="92"/>
      <c r="J35" s="92"/>
      <c r="K35" s="16"/>
    </row>
    <row r="36" spans="2:11" ht="15.75">
      <c r="B36" s="14"/>
      <c r="C36" s="92"/>
      <c r="D36" s="92"/>
      <c r="E36" s="92"/>
      <c r="F36" s="92"/>
      <c r="G36" s="92"/>
      <c r="H36" s="92"/>
      <c r="I36" s="92"/>
      <c r="J36" s="92"/>
      <c r="K36" s="16"/>
    </row>
    <row r="37" spans="2:11" ht="15.75">
      <c r="B37" s="11"/>
      <c r="C37" s="93" t="s">
        <v>500</v>
      </c>
      <c r="D37" s="93"/>
      <c r="E37" s="93"/>
      <c r="F37" s="93"/>
      <c r="G37" s="93"/>
      <c r="H37" s="93"/>
      <c r="I37" s="93"/>
      <c r="J37" s="93"/>
      <c r="K37" s="18"/>
    </row>
    <row r="38" spans="2:11" ht="15.75">
      <c r="B38" s="11"/>
      <c r="C38" s="94" t="s">
        <v>1247</v>
      </c>
      <c r="D38" s="94"/>
      <c r="E38" s="95"/>
      <c r="F38" s="95"/>
      <c r="G38" s="95"/>
      <c r="H38" s="95"/>
      <c r="I38" s="94"/>
      <c r="J38" s="81" t="s">
        <v>1248</v>
      </c>
      <c r="K38" s="21" t="s">
        <v>1232</v>
      </c>
    </row>
    <row r="39" spans="2:11" ht="15.75">
      <c r="B39" s="11"/>
      <c r="C39" s="96" t="s">
        <v>504</v>
      </c>
      <c r="D39" s="23" t="s">
        <v>505</v>
      </c>
      <c r="E39" s="24"/>
      <c r="F39" s="25"/>
      <c r="G39" s="26"/>
      <c r="H39" s="27"/>
      <c r="I39" s="96"/>
      <c r="J39" s="97"/>
      <c r="K39" s="32"/>
    </row>
    <row r="40" spans="2:11" ht="15.75">
      <c r="B40" s="11"/>
      <c r="C40" s="96" t="s">
        <v>506</v>
      </c>
      <c r="D40" s="98"/>
      <c r="E40" s="99"/>
      <c r="F40" s="97"/>
      <c r="G40" s="26"/>
      <c r="H40" s="96" t="s">
        <v>1233</v>
      </c>
      <c r="I40" s="96"/>
      <c r="J40" s="97"/>
      <c r="K40" s="32"/>
    </row>
    <row r="41" spans="2:11" ht="16.5" thickBot="1">
      <c r="B41" s="11"/>
      <c r="C41" s="96"/>
      <c r="D41" s="98"/>
      <c r="E41" s="99"/>
      <c r="F41" s="97"/>
      <c r="G41" s="33"/>
      <c r="H41" s="96"/>
      <c r="I41" s="96"/>
      <c r="J41" s="97"/>
      <c r="K41" s="32"/>
    </row>
    <row r="42" spans="2:11" ht="16.5" thickTop="1">
      <c r="B42" s="34"/>
      <c r="C42" s="35"/>
      <c r="D42" s="35"/>
      <c r="E42" s="35"/>
      <c r="F42" s="35"/>
      <c r="G42" s="35"/>
      <c r="H42" s="35"/>
      <c r="I42" s="35"/>
      <c r="J42" s="35"/>
      <c r="K42" s="36"/>
    </row>
    <row r="43" spans="2:11" ht="15.75">
      <c r="B43" s="37"/>
      <c r="C43" s="100"/>
      <c r="D43" s="100"/>
      <c r="E43" s="100"/>
      <c r="F43" s="100"/>
      <c r="G43" s="100"/>
      <c r="H43" s="100"/>
      <c r="I43" s="100"/>
      <c r="J43" s="100"/>
      <c r="K43" s="39" t="s">
        <v>508</v>
      </c>
    </row>
    <row r="44" spans="2:11" ht="15.75">
      <c r="B44" s="37"/>
      <c r="C44" s="101" t="s">
        <v>509</v>
      </c>
      <c r="D44" s="101"/>
      <c r="E44" s="101"/>
      <c r="F44" s="101"/>
      <c r="G44" s="101"/>
      <c r="H44" s="119"/>
      <c r="I44" s="119"/>
      <c r="J44" s="119"/>
      <c r="K44" s="41">
        <v>0</v>
      </c>
    </row>
    <row r="45" spans="2:11" ht="15.75">
      <c r="B45" s="37"/>
      <c r="C45" s="100"/>
      <c r="D45" s="100"/>
      <c r="E45" s="100"/>
      <c r="F45" s="100"/>
      <c r="G45" s="100"/>
      <c r="H45" s="100"/>
      <c r="I45" s="100"/>
      <c r="J45" s="100"/>
      <c r="K45" s="41"/>
    </row>
    <row r="46" spans="2:11" ht="15.75">
      <c r="B46" s="37"/>
      <c r="C46" s="102" t="s">
        <v>510</v>
      </c>
      <c r="D46" s="102"/>
      <c r="E46" s="102"/>
      <c r="F46" s="102"/>
      <c r="G46" s="102"/>
      <c r="H46" s="100"/>
      <c r="I46" s="100"/>
      <c r="J46" s="100"/>
      <c r="K46" s="41"/>
    </row>
    <row r="47" spans="2:11" ht="15.75">
      <c r="B47" s="37"/>
      <c r="C47" s="100" t="s">
        <v>1219</v>
      </c>
      <c r="D47" s="100"/>
      <c r="E47" s="100"/>
      <c r="F47" s="100"/>
      <c r="G47" s="100"/>
      <c r="H47" s="125"/>
      <c r="I47" s="125"/>
      <c r="J47" s="125"/>
      <c r="K47" s="41">
        <v>7207.2</v>
      </c>
    </row>
    <row r="48" spans="2:11" ht="15.75">
      <c r="B48" s="37"/>
      <c r="C48" s="100" t="s">
        <v>512</v>
      </c>
      <c r="D48" s="100"/>
      <c r="E48" s="100"/>
      <c r="F48" s="100"/>
      <c r="G48" s="100"/>
      <c r="H48" s="119"/>
      <c r="I48" s="119"/>
      <c r="J48" s="119"/>
      <c r="K48" s="41"/>
    </row>
    <row r="49" spans="2:11" ht="15.75">
      <c r="B49" s="37"/>
      <c r="C49" s="100"/>
      <c r="D49" s="100"/>
      <c r="E49" s="100"/>
      <c r="F49" s="100"/>
      <c r="G49" s="100"/>
      <c r="H49" s="104"/>
      <c r="I49" s="104"/>
      <c r="J49" s="104"/>
      <c r="K49" s="41"/>
    </row>
    <row r="50" spans="2:11" ht="15.75">
      <c r="B50" s="37"/>
      <c r="C50" s="101" t="s">
        <v>513</v>
      </c>
      <c r="D50" s="101"/>
      <c r="E50" s="101"/>
      <c r="F50" s="101"/>
      <c r="G50" s="101"/>
      <c r="H50" s="100"/>
      <c r="I50" s="100"/>
      <c r="J50" s="100"/>
      <c r="K50" s="43">
        <f>+K44+K47</f>
        <v>7207.2</v>
      </c>
    </row>
    <row r="51" spans="2:11" ht="15.75">
      <c r="B51" s="37"/>
      <c r="C51" s="100"/>
      <c r="D51" s="100"/>
      <c r="E51" s="100"/>
      <c r="F51" s="100"/>
      <c r="G51" s="100"/>
      <c r="H51" s="100"/>
      <c r="I51" s="100"/>
      <c r="J51" s="100"/>
      <c r="K51" s="41"/>
    </row>
    <row r="52" spans="2:11" ht="15.75">
      <c r="B52" s="37"/>
      <c r="C52" s="102" t="s">
        <v>514</v>
      </c>
      <c r="D52" s="102"/>
      <c r="E52" s="102"/>
      <c r="F52" s="102"/>
      <c r="G52" s="102"/>
      <c r="H52" s="100"/>
      <c r="I52" s="100"/>
      <c r="J52" s="100"/>
      <c r="K52" s="41"/>
    </row>
    <row r="53" spans="2:11" ht="15.75">
      <c r="B53" s="37"/>
      <c r="C53" s="100" t="s">
        <v>1220</v>
      </c>
      <c r="D53" s="100"/>
      <c r="E53" s="100"/>
      <c r="F53" s="100"/>
      <c r="G53" s="100"/>
      <c r="H53" s="119"/>
      <c r="I53" s="119"/>
      <c r="J53" s="119"/>
      <c r="K53" s="41">
        <v>7207.2</v>
      </c>
    </row>
    <row r="54" spans="2:11" ht="15.75">
      <c r="B54" s="37"/>
      <c r="C54" s="100" t="s">
        <v>516</v>
      </c>
      <c r="D54" s="100"/>
      <c r="E54" s="100"/>
      <c r="F54" s="100"/>
      <c r="G54" s="100"/>
      <c r="H54" s="104"/>
      <c r="I54" s="104"/>
      <c r="J54" s="104"/>
      <c r="K54" s="41">
        <v>0</v>
      </c>
    </row>
    <row r="55" spans="2:11" ht="15.75">
      <c r="B55" s="37"/>
      <c r="C55" s="100" t="s">
        <v>517</v>
      </c>
      <c r="D55" s="100"/>
      <c r="E55" s="100"/>
      <c r="F55" s="100"/>
      <c r="G55" s="100"/>
      <c r="H55" s="119"/>
      <c r="I55" s="119"/>
      <c r="J55" s="119"/>
      <c r="K55" s="41"/>
    </row>
    <row r="56" spans="2:11" ht="15.75">
      <c r="B56" s="37"/>
      <c r="C56" s="100" t="s">
        <v>518</v>
      </c>
      <c r="D56" s="100"/>
      <c r="E56" s="100"/>
      <c r="F56" s="100"/>
      <c r="G56" s="100"/>
      <c r="H56" s="104"/>
      <c r="I56" s="104"/>
      <c r="J56" s="104"/>
      <c r="K56" s="41"/>
    </row>
    <row r="57" spans="2:11" ht="15.75">
      <c r="B57" s="37"/>
      <c r="C57" s="100"/>
      <c r="D57" s="100"/>
      <c r="E57" s="100"/>
      <c r="F57" s="100"/>
      <c r="G57" s="100"/>
      <c r="H57" s="104"/>
      <c r="I57" s="104"/>
      <c r="J57" s="104"/>
      <c r="K57" s="41"/>
    </row>
    <row r="58" spans="2:11" ht="16.5" thickBot="1">
      <c r="B58" s="37"/>
      <c r="C58" s="101" t="s">
        <v>519</v>
      </c>
      <c r="D58" s="101"/>
      <c r="E58" s="101"/>
      <c r="F58" s="101"/>
      <c r="G58" s="101"/>
      <c r="H58" s="119"/>
      <c r="I58" s="119"/>
      <c r="J58" s="119"/>
      <c r="K58" s="44">
        <f>+K50-K53-K56</f>
        <v>0</v>
      </c>
    </row>
    <row r="59" spans="2:11" ht="16.5" thickTop="1">
      <c r="B59" s="37"/>
      <c r="C59" s="45"/>
      <c r="D59" s="45"/>
      <c r="E59" s="45"/>
      <c r="F59" s="45"/>
      <c r="G59" s="45"/>
      <c r="H59" s="45"/>
      <c r="I59" s="45"/>
      <c r="J59" s="45"/>
      <c r="K59" s="46"/>
    </row>
    <row r="60" spans="2:11" ht="15.75">
      <c r="B60" s="37"/>
      <c r="C60" s="100"/>
      <c r="D60" s="100"/>
      <c r="E60" s="100"/>
      <c r="F60" s="100"/>
      <c r="G60" s="100"/>
      <c r="H60" s="100"/>
      <c r="I60" s="100"/>
      <c r="J60" s="100"/>
      <c r="K60" s="47"/>
    </row>
    <row r="61" spans="2:11" ht="15.75">
      <c r="B61" s="37"/>
      <c r="C61" s="100"/>
      <c r="D61" s="100"/>
      <c r="E61" s="100"/>
      <c r="F61" s="100"/>
      <c r="G61" s="100"/>
      <c r="H61" s="100"/>
      <c r="I61" s="100"/>
      <c r="J61" s="100"/>
      <c r="K61" s="39" t="s">
        <v>520</v>
      </c>
    </row>
    <row r="62" spans="2:11" ht="15.75">
      <c r="B62" s="37"/>
      <c r="C62" s="101" t="s">
        <v>521</v>
      </c>
      <c r="D62" s="101"/>
      <c r="E62" s="101"/>
      <c r="F62" s="101"/>
      <c r="G62" s="101"/>
      <c r="H62" s="119"/>
      <c r="I62" s="119"/>
      <c r="J62" s="119"/>
      <c r="K62" s="41">
        <v>0</v>
      </c>
    </row>
    <row r="63" spans="2:11" ht="15.75">
      <c r="B63" s="37"/>
      <c r="C63" s="101"/>
      <c r="D63" s="101"/>
      <c r="E63" s="101"/>
      <c r="F63" s="101"/>
      <c r="G63" s="101"/>
      <c r="H63" s="104"/>
      <c r="I63" s="104"/>
      <c r="J63" s="104"/>
      <c r="K63" s="41"/>
    </row>
    <row r="64" spans="2:11" ht="15.75">
      <c r="B64" s="37"/>
      <c r="C64" s="102" t="s">
        <v>510</v>
      </c>
      <c r="D64" s="102"/>
      <c r="E64" s="102"/>
      <c r="F64" s="102"/>
      <c r="G64" s="102"/>
      <c r="H64" s="100"/>
      <c r="I64" s="100"/>
      <c r="J64" s="100"/>
      <c r="K64" s="48"/>
    </row>
    <row r="65" spans="2:11" ht="15.75">
      <c r="B65" s="37"/>
      <c r="C65" s="100" t="s">
        <v>522</v>
      </c>
      <c r="D65" s="100"/>
      <c r="E65" s="100"/>
      <c r="F65" s="100"/>
      <c r="G65" s="100"/>
      <c r="H65" s="119"/>
      <c r="I65" s="119"/>
      <c r="J65" s="119"/>
      <c r="K65" s="41">
        <v>0</v>
      </c>
    </row>
    <row r="66" spans="2:11" ht="15.75">
      <c r="B66" s="37"/>
      <c r="C66" s="101" t="s">
        <v>513</v>
      </c>
      <c r="D66" s="101"/>
      <c r="E66" s="101"/>
      <c r="F66" s="101"/>
      <c r="G66" s="101"/>
      <c r="H66" s="121"/>
      <c r="I66" s="121"/>
      <c r="J66" s="121"/>
      <c r="K66" s="49">
        <f>SUM(K62:K65)</f>
        <v>0</v>
      </c>
    </row>
    <row r="67" spans="2:11" ht="15.75">
      <c r="B67" s="37"/>
      <c r="C67" s="100"/>
      <c r="D67" s="100"/>
      <c r="E67" s="100"/>
      <c r="F67" s="100"/>
      <c r="G67" s="100"/>
      <c r="H67" s="100"/>
      <c r="I67" s="100"/>
      <c r="J67" s="100"/>
      <c r="K67" s="48"/>
    </row>
    <row r="68" spans="2:11" ht="15.75">
      <c r="B68" s="37"/>
      <c r="C68" s="102" t="s">
        <v>514</v>
      </c>
      <c r="D68" s="102"/>
      <c r="E68" s="102"/>
      <c r="F68" s="102"/>
      <c r="G68" s="102"/>
      <c r="H68" s="100"/>
      <c r="I68" s="100"/>
      <c r="J68" s="100"/>
      <c r="K68" s="41"/>
    </row>
    <row r="69" spans="2:11" ht="15.75">
      <c r="B69" s="37"/>
      <c r="C69" s="100" t="s">
        <v>523</v>
      </c>
      <c r="D69" s="100"/>
      <c r="E69" s="100"/>
      <c r="F69" s="100"/>
      <c r="G69" s="100"/>
      <c r="H69" s="121"/>
      <c r="I69" s="121"/>
      <c r="J69" s="121"/>
      <c r="K69" s="41"/>
    </row>
    <row r="70" spans="2:11" ht="15.75">
      <c r="B70" s="37"/>
      <c r="C70" s="100"/>
      <c r="D70" s="100"/>
      <c r="E70" s="100"/>
      <c r="F70" s="100"/>
      <c r="G70" s="100"/>
      <c r="H70" s="105"/>
      <c r="I70" s="105"/>
      <c r="J70" s="105"/>
      <c r="K70" s="41"/>
    </row>
    <row r="71" spans="2:11" ht="16.5" thickBot="1">
      <c r="B71" s="37"/>
      <c r="C71" s="101" t="s">
        <v>519</v>
      </c>
      <c r="D71" s="101"/>
      <c r="E71" s="101"/>
      <c r="F71" s="101"/>
      <c r="G71" s="101"/>
      <c r="H71" s="100"/>
      <c r="I71" s="100"/>
      <c r="J71" s="100"/>
      <c r="K71" s="44">
        <f>SUM(K66-K69)</f>
        <v>0</v>
      </c>
    </row>
    <row r="72" spans="2:11" ht="17.25" thickBot="1" thickTop="1">
      <c r="B72" s="50"/>
      <c r="C72" s="51"/>
      <c r="D72" s="51"/>
      <c r="E72" s="51"/>
      <c r="F72" s="51"/>
      <c r="G72" s="51"/>
      <c r="H72" s="52"/>
      <c r="I72" s="52"/>
      <c r="J72" s="52"/>
      <c r="K72" s="53"/>
    </row>
    <row r="73" spans="2:11" ht="16.5" thickTop="1">
      <c r="B73" s="34"/>
      <c r="C73" s="54"/>
      <c r="D73" s="54"/>
      <c r="E73" s="54"/>
      <c r="F73" s="54"/>
      <c r="G73" s="54"/>
      <c r="H73" s="35"/>
      <c r="I73" s="35"/>
      <c r="J73" s="35"/>
      <c r="K73" s="55"/>
    </row>
    <row r="74" spans="2:11" ht="15.75">
      <c r="B74" s="37"/>
      <c r="C74" s="101"/>
      <c r="D74" s="101"/>
      <c r="E74" s="101"/>
      <c r="F74" s="101"/>
      <c r="G74" s="101"/>
      <c r="H74" s="100"/>
      <c r="I74" s="100"/>
      <c r="J74" s="100"/>
      <c r="K74" s="56"/>
    </row>
    <row r="75" spans="2:11" ht="15.75">
      <c r="B75" s="116" t="s">
        <v>1221</v>
      </c>
      <c r="C75" s="117"/>
      <c r="D75" s="117"/>
      <c r="E75" s="106"/>
      <c r="F75" s="117" t="s">
        <v>525</v>
      </c>
      <c r="G75" s="117"/>
      <c r="H75" s="117"/>
      <c r="I75" s="107"/>
      <c r="J75" s="78" t="s">
        <v>1222</v>
      </c>
      <c r="K75" s="82" t="s">
        <v>1249</v>
      </c>
    </row>
    <row r="76" spans="2:11" ht="15.75">
      <c r="B76" s="37"/>
      <c r="C76" s="61" t="s">
        <v>527</v>
      </c>
      <c r="D76" s="61"/>
      <c r="E76" s="104"/>
      <c r="F76" s="118" t="s">
        <v>528</v>
      </c>
      <c r="G76" s="118"/>
      <c r="H76" s="118"/>
      <c r="I76" s="100"/>
      <c r="J76" s="119" t="s">
        <v>529</v>
      </c>
      <c r="K76" s="120"/>
    </row>
    <row r="77" spans="2:11" ht="15.75">
      <c r="B77" s="37"/>
      <c r="C77" s="100"/>
      <c r="D77" s="100"/>
      <c r="E77" s="104"/>
      <c r="F77" s="104"/>
      <c r="G77" s="104"/>
      <c r="H77" s="104"/>
      <c r="I77" s="100"/>
      <c r="J77" s="104"/>
      <c r="K77" s="77"/>
    </row>
    <row r="78" spans="2:11" ht="15.75">
      <c r="B78" s="57"/>
      <c r="C78" s="68" t="s">
        <v>530</v>
      </c>
      <c r="D78" s="68"/>
      <c r="E78" s="106"/>
      <c r="F78" s="117" t="s">
        <v>531</v>
      </c>
      <c r="G78" s="117"/>
      <c r="H78" s="117"/>
      <c r="I78" s="107"/>
      <c r="J78" s="78" t="s">
        <v>532</v>
      </c>
      <c r="K78" s="82" t="s">
        <v>1250</v>
      </c>
    </row>
    <row r="79" spans="2:11" ht="15.75">
      <c r="B79" s="37"/>
      <c r="C79" s="61" t="s">
        <v>533</v>
      </c>
      <c r="D79" s="61"/>
      <c r="E79" s="104"/>
      <c r="F79" s="118" t="s">
        <v>534</v>
      </c>
      <c r="G79" s="118"/>
      <c r="H79" s="118"/>
      <c r="I79" s="100"/>
      <c r="J79" s="119" t="s">
        <v>534</v>
      </c>
      <c r="K79" s="120"/>
    </row>
    <row r="80" spans="2:11" ht="15.75">
      <c r="B80" s="37"/>
      <c r="C80" s="101"/>
      <c r="D80" s="101"/>
      <c r="E80" s="101"/>
      <c r="F80" s="101"/>
      <c r="G80" s="101"/>
      <c r="H80" s="100"/>
      <c r="I80" s="100"/>
      <c r="J80" s="100"/>
      <c r="K80" s="62"/>
    </row>
    <row r="81" spans="2:11" ht="15.75">
      <c r="B81" s="63"/>
      <c r="C81" s="64"/>
      <c r="D81" s="64"/>
      <c r="E81" s="64"/>
      <c r="F81" s="64"/>
      <c r="G81" s="64"/>
      <c r="H81" s="65"/>
      <c r="I81" s="66"/>
      <c r="J81" s="65"/>
      <c r="K81" s="67"/>
    </row>
  </sheetData>
  <protectedRanges>
    <protectedRange sqref="F75 J75" name="Rango1_2_1_3_1_1"/>
    <protectedRange sqref="F78 C78 J78" name="Rango1_2_1_1_1_1_1"/>
    <protectedRange sqref="J41" name="Rango1_1_2_1_1"/>
    <protectedRange sqref="B75" name="Rango1_2_1_2_1_1_1"/>
    <protectedRange sqref="J39:J40" name="Rango1_1_1_1"/>
    <protectedRange sqref="K75" name="Rango1_2_1_3_1_2"/>
    <protectedRange sqref="K78" name="Rango1_2_1_1_1_1_2"/>
  </protectedRanges>
  <mergeCells count="24">
    <mergeCell ref="H55:J55"/>
    <mergeCell ref="B2:I2"/>
    <mergeCell ref="B4:I4"/>
    <mergeCell ref="F14:I14"/>
    <mergeCell ref="F16:I16"/>
    <mergeCell ref="F17:I17"/>
    <mergeCell ref="B33:K33"/>
    <mergeCell ref="B34:K34"/>
    <mergeCell ref="H44:J44"/>
    <mergeCell ref="H47:J47"/>
    <mergeCell ref="H48:J48"/>
    <mergeCell ref="H53:J53"/>
    <mergeCell ref="H58:J58"/>
    <mergeCell ref="H62:J62"/>
    <mergeCell ref="H65:J65"/>
    <mergeCell ref="H66:J66"/>
    <mergeCell ref="H69:J69"/>
    <mergeCell ref="B75:D75"/>
    <mergeCell ref="F76:H76"/>
    <mergeCell ref="J76:K76"/>
    <mergeCell ref="F78:H78"/>
    <mergeCell ref="F79:H79"/>
    <mergeCell ref="J79:K79"/>
    <mergeCell ref="F75:H75"/>
  </mergeCells>
  <printOptions/>
  <pageMargins left="0.7" right="0.7" top="0.75" bottom="0.75" header="0.3" footer="0.3"/>
  <pageSetup horizontalDpi="600" verticalDpi="600" orientation="portrait" scale="63" r:id="rId2"/>
  <rowBreaks count="1" manualBreakCount="1">
    <brk id="25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6F4D-8C8D-4F9C-9475-2B894775C677}">
  <dimension ref="B2:K121"/>
  <sheetViews>
    <sheetView workbookViewId="0" topLeftCell="A53">
      <selection activeCell="E121" sqref="D121:E121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0.71093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1" ht="12.4" customHeight="1"/>
    <row r="2" spans="2:9" ht="20.85" customHeight="1">
      <c r="B2" s="126" t="s">
        <v>0</v>
      </c>
      <c r="C2" s="113"/>
      <c r="D2" s="113"/>
      <c r="E2" s="113"/>
      <c r="F2" s="113"/>
      <c r="G2" s="113"/>
      <c r="H2" s="113"/>
      <c r="I2" s="113"/>
    </row>
    <row r="3" ht="15" customHeight="1" hidden="1"/>
    <row r="4" spans="2:9" ht="16.5" customHeight="1">
      <c r="B4" s="127" t="s">
        <v>1363</v>
      </c>
      <c r="C4" s="113"/>
      <c r="D4" s="113"/>
      <c r="E4" s="113"/>
      <c r="F4" s="113"/>
      <c r="G4" s="113"/>
      <c r="H4" s="113"/>
      <c r="I4" s="113"/>
    </row>
    <row r="5" ht="0.95" customHeight="1"/>
    <row r="6" ht="2.1" customHeight="1"/>
    <row r="7" spans="2:9" ht="15">
      <c r="B7" s="83" t="s">
        <v>2</v>
      </c>
      <c r="C7" s="83" t="s">
        <v>3</v>
      </c>
      <c r="D7" s="83" t="s">
        <v>4</v>
      </c>
      <c r="E7" s="83" t="s">
        <v>5</v>
      </c>
      <c r="G7" s="83" t="s">
        <v>6</v>
      </c>
      <c r="H7" s="83" t="s">
        <v>7</v>
      </c>
      <c r="I7" s="83" t="s">
        <v>8</v>
      </c>
    </row>
    <row r="8" spans="2:9" ht="15">
      <c r="B8" s="84">
        <v>44562</v>
      </c>
      <c r="C8" s="85">
        <v>0</v>
      </c>
      <c r="D8" s="85" t="s">
        <v>9</v>
      </c>
      <c r="E8" s="85"/>
      <c r="G8" s="86">
        <v>8468268.99</v>
      </c>
      <c r="H8" s="86">
        <v>1252290.14</v>
      </c>
      <c r="I8" s="86">
        <v>7215978.85</v>
      </c>
    </row>
    <row r="9" spans="2:9" ht="38.25">
      <c r="B9" s="84">
        <v>44592</v>
      </c>
      <c r="C9" s="85">
        <v>34918</v>
      </c>
      <c r="D9" s="85" t="s">
        <v>791</v>
      </c>
      <c r="E9" s="85" t="s">
        <v>792</v>
      </c>
      <c r="G9" s="86">
        <v>0</v>
      </c>
      <c r="H9" s="86">
        <v>175</v>
      </c>
      <c r="I9" s="86">
        <v>7215803.85</v>
      </c>
    </row>
    <row r="10" spans="2:9" ht="38.25">
      <c r="B10" s="84">
        <v>44620</v>
      </c>
      <c r="C10" s="85">
        <v>34921</v>
      </c>
      <c r="D10" s="85" t="s">
        <v>791</v>
      </c>
      <c r="E10" s="85" t="s">
        <v>792</v>
      </c>
      <c r="G10" s="86">
        <v>0</v>
      </c>
      <c r="H10" s="86">
        <v>175</v>
      </c>
      <c r="I10" s="86">
        <v>7215628.85</v>
      </c>
    </row>
    <row r="11" spans="2:9" ht="25.5">
      <c r="B11" s="84">
        <v>44638</v>
      </c>
      <c r="C11" s="85">
        <v>37481</v>
      </c>
      <c r="D11" s="85" t="s">
        <v>1364</v>
      </c>
      <c r="E11" s="85" t="s">
        <v>1365</v>
      </c>
      <c r="G11" s="86">
        <v>0</v>
      </c>
      <c r="H11" s="86">
        <v>227360.64</v>
      </c>
      <c r="I11" s="86">
        <v>6988268.21</v>
      </c>
    </row>
    <row r="12" spans="2:9" ht="38.25">
      <c r="B12" s="84">
        <v>44651</v>
      </c>
      <c r="C12" s="85">
        <v>37465</v>
      </c>
      <c r="D12" s="85" t="s">
        <v>791</v>
      </c>
      <c r="E12" s="85" t="s">
        <v>792</v>
      </c>
      <c r="G12" s="86">
        <v>0</v>
      </c>
      <c r="H12" s="86">
        <v>616.04</v>
      </c>
      <c r="I12" s="86">
        <v>6987652.17</v>
      </c>
    </row>
    <row r="13" spans="2:9" ht="15">
      <c r="B13" s="84">
        <v>44664</v>
      </c>
      <c r="C13" s="85">
        <v>39055</v>
      </c>
      <c r="D13" s="85" t="s">
        <v>1366</v>
      </c>
      <c r="E13" s="85"/>
      <c r="G13" s="86">
        <v>0</v>
      </c>
      <c r="H13" s="86">
        <v>296210</v>
      </c>
      <c r="I13" s="86">
        <v>6691442.17</v>
      </c>
    </row>
    <row r="14" spans="2:9" ht="25.5">
      <c r="B14" s="84">
        <v>44664</v>
      </c>
      <c r="C14" s="85">
        <v>39069</v>
      </c>
      <c r="D14" s="85" t="s">
        <v>1367</v>
      </c>
      <c r="E14" s="85" t="s">
        <v>1368</v>
      </c>
      <c r="G14" s="86">
        <v>0</v>
      </c>
      <c r="H14" s="86">
        <v>112860</v>
      </c>
      <c r="I14" s="86">
        <v>6578582.17</v>
      </c>
    </row>
    <row r="15" spans="2:9" ht="25.5">
      <c r="B15" s="84">
        <v>44664</v>
      </c>
      <c r="C15" s="85">
        <v>39074</v>
      </c>
      <c r="D15" s="85" t="s">
        <v>1369</v>
      </c>
      <c r="E15" s="85" t="s">
        <v>1370</v>
      </c>
      <c r="G15" s="86">
        <v>0</v>
      </c>
      <c r="H15" s="86">
        <v>682081.93</v>
      </c>
      <c r="I15" s="86">
        <v>5896500.24</v>
      </c>
    </row>
    <row r="16" spans="2:9" ht="51">
      <c r="B16" s="84">
        <v>44670</v>
      </c>
      <c r="C16" s="85">
        <v>39079</v>
      </c>
      <c r="D16" s="85" t="s">
        <v>1371</v>
      </c>
      <c r="E16" s="85" t="s">
        <v>1372</v>
      </c>
      <c r="G16" s="86">
        <v>0</v>
      </c>
      <c r="H16" s="86">
        <v>11966.35</v>
      </c>
      <c r="I16" s="86">
        <v>5884533.89</v>
      </c>
    </row>
    <row r="17" spans="2:9" ht="63.75">
      <c r="B17" s="84">
        <v>44681</v>
      </c>
      <c r="C17" s="85">
        <v>39081</v>
      </c>
      <c r="D17" s="85" t="s">
        <v>1277</v>
      </c>
      <c r="E17" s="85" t="s">
        <v>792</v>
      </c>
      <c r="G17" s="86">
        <v>0</v>
      </c>
      <c r="H17" s="86">
        <v>2429.68</v>
      </c>
      <c r="I17" s="86">
        <v>5882104.21</v>
      </c>
    </row>
    <row r="18" spans="2:9" ht="63.75">
      <c r="B18" s="84">
        <v>44686</v>
      </c>
      <c r="C18" s="85">
        <v>40854</v>
      </c>
      <c r="D18" s="85" t="s">
        <v>1373</v>
      </c>
      <c r="E18" s="85" t="s">
        <v>1374</v>
      </c>
      <c r="G18" s="86">
        <v>0</v>
      </c>
      <c r="H18" s="86">
        <v>150000</v>
      </c>
      <c r="I18" s="86">
        <v>5732104.21</v>
      </c>
    </row>
    <row r="19" spans="2:9" ht="63.75">
      <c r="B19" s="84">
        <v>44686</v>
      </c>
      <c r="C19" s="85">
        <v>40863</v>
      </c>
      <c r="D19" s="85" t="s">
        <v>1375</v>
      </c>
      <c r="E19" s="85" t="s">
        <v>1376</v>
      </c>
      <c r="G19" s="86">
        <v>0</v>
      </c>
      <c r="H19" s="86">
        <v>150000</v>
      </c>
      <c r="I19" s="86">
        <v>5582104.21</v>
      </c>
    </row>
    <row r="20" spans="2:9" ht="63.75">
      <c r="B20" s="84">
        <v>44686</v>
      </c>
      <c r="C20" s="85">
        <v>40866</v>
      </c>
      <c r="D20" s="85" t="s">
        <v>1377</v>
      </c>
      <c r="E20" s="85" t="s">
        <v>1378</v>
      </c>
      <c r="G20" s="86">
        <v>0</v>
      </c>
      <c r="H20" s="86">
        <v>150000</v>
      </c>
      <c r="I20" s="86">
        <v>5432104.21</v>
      </c>
    </row>
    <row r="21" spans="2:9" ht="63.75">
      <c r="B21" s="84">
        <v>44686</v>
      </c>
      <c r="C21" s="85">
        <v>40869</v>
      </c>
      <c r="D21" s="85" t="s">
        <v>1379</v>
      </c>
      <c r="E21" s="85" t="s">
        <v>1380</v>
      </c>
      <c r="G21" s="86">
        <v>0</v>
      </c>
      <c r="H21" s="86">
        <v>150000</v>
      </c>
      <c r="I21" s="86">
        <v>5282104.21</v>
      </c>
    </row>
    <row r="22" spans="2:9" ht="63.75">
      <c r="B22" s="84">
        <v>44686</v>
      </c>
      <c r="C22" s="85">
        <v>40871</v>
      </c>
      <c r="D22" s="85" t="s">
        <v>1381</v>
      </c>
      <c r="E22" s="85" t="s">
        <v>1382</v>
      </c>
      <c r="G22" s="86">
        <v>0</v>
      </c>
      <c r="H22" s="86">
        <v>150000</v>
      </c>
      <c r="I22" s="86">
        <v>5132104.21</v>
      </c>
    </row>
    <row r="23" spans="2:9" ht="63.75">
      <c r="B23" s="84">
        <v>44686</v>
      </c>
      <c r="C23" s="85">
        <v>40873</v>
      </c>
      <c r="D23" s="85" t="s">
        <v>1383</v>
      </c>
      <c r="E23" s="85" t="s">
        <v>1384</v>
      </c>
      <c r="G23" s="86">
        <v>0</v>
      </c>
      <c r="H23" s="86">
        <v>150000</v>
      </c>
      <c r="I23" s="86">
        <v>4982104.21</v>
      </c>
    </row>
    <row r="24" spans="2:9" ht="63.75">
      <c r="B24" s="84">
        <v>44686</v>
      </c>
      <c r="C24" s="85">
        <v>40876</v>
      </c>
      <c r="D24" s="85" t="s">
        <v>1385</v>
      </c>
      <c r="E24" s="85" t="s">
        <v>1386</v>
      </c>
      <c r="G24" s="86">
        <v>0</v>
      </c>
      <c r="H24" s="86">
        <v>150000</v>
      </c>
      <c r="I24" s="86">
        <v>4832104.21</v>
      </c>
    </row>
    <row r="25" spans="2:9" ht="63.75">
      <c r="B25" s="84">
        <v>44686</v>
      </c>
      <c r="C25" s="85">
        <v>40878</v>
      </c>
      <c r="D25" s="85" t="s">
        <v>1387</v>
      </c>
      <c r="E25" s="85" t="s">
        <v>1388</v>
      </c>
      <c r="G25" s="86">
        <v>0</v>
      </c>
      <c r="H25" s="86">
        <v>150000</v>
      </c>
      <c r="I25" s="86">
        <v>4682104.21</v>
      </c>
    </row>
    <row r="26" spans="2:9" ht="63.75">
      <c r="B26" s="84">
        <v>44686</v>
      </c>
      <c r="C26" s="85">
        <v>40879</v>
      </c>
      <c r="D26" s="85" t="s">
        <v>1389</v>
      </c>
      <c r="E26" s="85" t="s">
        <v>1390</v>
      </c>
      <c r="G26" s="86">
        <v>0</v>
      </c>
      <c r="H26" s="86">
        <v>150000</v>
      </c>
      <c r="I26" s="86">
        <v>4532104.21</v>
      </c>
    </row>
    <row r="27" spans="2:9" ht="63.75">
      <c r="B27" s="84">
        <v>44686</v>
      </c>
      <c r="C27" s="85">
        <v>40888</v>
      </c>
      <c r="D27" s="85" t="s">
        <v>1391</v>
      </c>
      <c r="E27" s="85" t="s">
        <v>1392</v>
      </c>
      <c r="G27" s="86">
        <v>0</v>
      </c>
      <c r="H27" s="86">
        <v>150000</v>
      </c>
      <c r="I27" s="86">
        <v>4382104.21</v>
      </c>
    </row>
    <row r="28" spans="2:9" ht="63.75">
      <c r="B28" s="84">
        <v>44686</v>
      </c>
      <c r="C28" s="85">
        <v>40889</v>
      </c>
      <c r="D28" s="85" t="s">
        <v>1393</v>
      </c>
      <c r="E28" s="85" t="s">
        <v>1394</v>
      </c>
      <c r="G28" s="86">
        <v>0</v>
      </c>
      <c r="H28" s="86">
        <v>150000</v>
      </c>
      <c r="I28" s="86">
        <v>4232104.21</v>
      </c>
    </row>
    <row r="29" spans="2:9" ht="63.75">
      <c r="B29" s="84">
        <v>44686</v>
      </c>
      <c r="C29" s="85">
        <v>40891</v>
      </c>
      <c r="D29" s="85" t="s">
        <v>1395</v>
      </c>
      <c r="E29" s="85" t="s">
        <v>1396</v>
      </c>
      <c r="G29" s="86">
        <v>0</v>
      </c>
      <c r="H29" s="86">
        <v>150000</v>
      </c>
      <c r="I29" s="86">
        <v>4082104.21</v>
      </c>
    </row>
    <row r="30" spans="2:9" ht="63.75">
      <c r="B30" s="84">
        <v>44686</v>
      </c>
      <c r="C30" s="85">
        <v>40893</v>
      </c>
      <c r="D30" s="85" t="s">
        <v>1397</v>
      </c>
      <c r="E30" s="85" t="s">
        <v>1398</v>
      </c>
      <c r="G30" s="86">
        <v>0</v>
      </c>
      <c r="H30" s="86">
        <v>150000</v>
      </c>
      <c r="I30" s="86">
        <v>3932104.21</v>
      </c>
    </row>
    <row r="31" spans="2:9" ht="63.75">
      <c r="B31" s="84">
        <v>44686</v>
      </c>
      <c r="C31" s="85">
        <v>40894</v>
      </c>
      <c r="D31" s="85" t="s">
        <v>1399</v>
      </c>
      <c r="E31" s="85" t="s">
        <v>1400</v>
      </c>
      <c r="G31" s="86">
        <v>0</v>
      </c>
      <c r="H31" s="86">
        <v>150000</v>
      </c>
      <c r="I31" s="86">
        <v>3782104.21</v>
      </c>
    </row>
    <row r="32" spans="2:9" ht="63.75">
      <c r="B32" s="84">
        <v>44686</v>
      </c>
      <c r="C32" s="85">
        <v>40897</v>
      </c>
      <c r="D32" s="85" t="s">
        <v>1401</v>
      </c>
      <c r="E32" s="85" t="s">
        <v>1402</v>
      </c>
      <c r="G32" s="86">
        <v>0</v>
      </c>
      <c r="H32" s="86">
        <v>150000</v>
      </c>
      <c r="I32" s="86">
        <v>3632104.21</v>
      </c>
    </row>
    <row r="33" spans="2:9" ht="63.75">
      <c r="B33" s="84">
        <v>44686</v>
      </c>
      <c r="C33" s="85">
        <v>40898</v>
      </c>
      <c r="D33" s="85" t="s">
        <v>1403</v>
      </c>
      <c r="E33" s="85" t="s">
        <v>1404</v>
      </c>
      <c r="G33" s="86">
        <v>0</v>
      </c>
      <c r="H33" s="86">
        <v>150000</v>
      </c>
      <c r="I33" s="86">
        <v>3482104.21</v>
      </c>
    </row>
    <row r="34" spans="2:9" ht="63.75">
      <c r="B34" s="84">
        <v>44686</v>
      </c>
      <c r="C34" s="85">
        <v>40900</v>
      </c>
      <c r="D34" s="85" t="s">
        <v>1405</v>
      </c>
      <c r="E34" s="85" t="s">
        <v>1406</v>
      </c>
      <c r="G34" s="86">
        <v>0</v>
      </c>
      <c r="H34" s="86">
        <v>150000</v>
      </c>
      <c r="I34" s="86">
        <v>3332104.21</v>
      </c>
    </row>
    <row r="35" spans="2:9" ht="63.75">
      <c r="B35" s="84">
        <v>44686</v>
      </c>
      <c r="C35" s="85">
        <v>40902</v>
      </c>
      <c r="D35" s="85" t="s">
        <v>1407</v>
      </c>
      <c r="E35" s="85" t="s">
        <v>1408</v>
      </c>
      <c r="G35" s="86">
        <v>0</v>
      </c>
      <c r="H35" s="86">
        <v>150000</v>
      </c>
      <c r="I35" s="86">
        <v>3182104.21</v>
      </c>
    </row>
    <row r="36" spans="2:9" ht="63.75">
      <c r="B36" s="84">
        <v>44686</v>
      </c>
      <c r="C36" s="85">
        <v>40903</v>
      </c>
      <c r="D36" s="85" t="s">
        <v>1409</v>
      </c>
      <c r="E36" s="85" t="s">
        <v>1410</v>
      </c>
      <c r="G36" s="86">
        <v>0</v>
      </c>
      <c r="H36" s="86">
        <v>150000</v>
      </c>
      <c r="I36" s="86">
        <v>3032104.21</v>
      </c>
    </row>
    <row r="37" spans="2:9" ht="63.75">
      <c r="B37" s="84">
        <v>44686</v>
      </c>
      <c r="C37" s="85">
        <v>40905</v>
      </c>
      <c r="D37" s="85" t="s">
        <v>1411</v>
      </c>
      <c r="E37" s="85" t="s">
        <v>1412</v>
      </c>
      <c r="G37" s="86">
        <v>0</v>
      </c>
      <c r="H37" s="86">
        <v>150000</v>
      </c>
      <c r="I37" s="86">
        <v>2882104.21</v>
      </c>
    </row>
    <row r="38" spans="2:9" ht="25.5">
      <c r="B38" s="84">
        <v>44693</v>
      </c>
      <c r="C38" s="85">
        <v>40844</v>
      </c>
      <c r="D38" s="85" t="s">
        <v>1413</v>
      </c>
      <c r="E38" s="85" t="s">
        <v>1414</v>
      </c>
      <c r="G38" s="86">
        <v>0</v>
      </c>
      <c r="H38" s="86">
        <v>149862.69</v>
      </c>
      <c r="I38" s="86">
        <v>2732241.52</v>
      </c>
    </row>
    <row r="39" spans="2:9" ht="51">
      <c r="B39" s="84">
        <v>44698</v>
      </c>
      <c r="C39" s="85">
        <v>40837</v>
      </c>
      <c r="D39" s="85" t="s">
        <v>1415</v>
      </c>
      <c r="E39" s="85" t="s">
        <v>1416</v>
      </c>
      <c r="G39" s="86">
        <v>0</v>
      </c>
      <c r="H39" s="86">
        <v>57429.05</v>
      </c>
      <c r="I39" s="86">
        <v>2674812.47</v>
      </c>
    </row>
    <row r="40" spans="2:9" ht="63.75">
      <c r="B40" s="84">
        <v>44712</v>
      </c>
      <c r="C40" s="85">
        <v>40928</v>
      </c>
      <c r="D40" s="85" t="s">
        <v>1277</v>
      </c>
      <c r="E40" s="85" t="s">
        <v>792</v>
      </c>
      <c r="G40" s="86">
        <v>0</v>
      </c>
      <c r="H40" s="86">
        <v>7535.93</v>
      </c>
      <c r="I40" s="86">
        <v>2667276.54</v>
      </c>
    </row>
    <row r="41" spans="2:9" ht="25.5">
      <c r="B41" s="84">
        <v>44727</v>
      </c>
      <c r="C41" s="85">
        <v>42961</v>
      </c>
      <c r="D41" s="85" t="s">
        <v>1417</v>
      </c>
      <c r="E41" s="85" t="s">
        <v>1418</v>
      </c>
      <c r="G41" s="86">
        <v>0</v>
      </c>
      <c r="H41" s="86">
        <v>338580</v>
      </c>
      <c r="I41" s="86">
        <v>2328696.54</v>
      </c>
    </row>
    <row r="42" spans="2:9" ht="51">
      <c r="B42" s="84">
        <v>44727</v>
      </c>
      <c r="C42" s="85">
        <v>42963</v>
      </c>
      <c r="D42" s="85" t="s">
        <v>1419</v>
      </c>
      <c r="E42" s="85" t="s">
        <v>1420</v>
      </c>
      <c r="G42" s="86">
        <v>0</v>
      </c>
      <c r="H42" s="86">
        <v>7887.51</v>
      </c>
      <c r="I42" s="86">
        <v>2320809.03</v>
      </c>
    </row>
    <row r="43" spans="2:9" ht="63.75">
      <c r="B43" s="84">
        <v>44742</v>
      </c>
      <c r="C43" s="85">
        <v>42819</v>
      </c>
      <c r="D43" s="85" t="s">
        <v>1277</v>
      </c>
      <c r="E43" s="85" t="s">
        <v>792</v>
      </c>
      <c r="G43" s="86">
        <v>0</v>
      </c>
      <c r="H43" s="86">
        <v>1244.7</v>
      </c>
      <c r="I43" s="86">
        <v>2319564.33</v>
      </c>
    </row>
    <row r="44" spans="2:9" ht="51">
      <c r="B44" s="84">
        <v>44757</v>
      </c>
      <c r="C44" s="85">
        <v>44933</v>
      </c>
      <c r="D44" s="85" t="s">
        <v>1421</v>
      </c>
      <c r="E44" s="85" t="s">
        <v>1422</v>
      </c>
      <c r="G44" s="86">
        <v>0</v>
      </c>
      <c r="H44" s="86">
        <v>17820</v>
      </c>
      <c r="I44" s="86">
        <v>2301744.33</v>
      </c>
    </row>
    <row r="45" spans="2:9" ht="25.5">
      <c r="B45" s="84">
        <v>44762</v>
      </c>
      <c r="C45" s="85">
        <v>44916</v>
      </c>
      <c r="D45" s="85" t="s">
        <v>1423</v>
      </c>
      <c r="E45" s="85" t="s">
        <v>1424</v>
      </c>
      <c r="G45" s="86">
        <v>0</v>
      </c>
      <c r="H45" s="86">
        <v>227360.64</v>
      </c>
      <c r="I45" s="86">
        <v>2074383.69</v>
      </c>
    </row>
    <row r="46" spans="2:9" ht="25.5">
      <c r="B46" s="84">
        <v>44767</v>
      </c>
      <c r="C46" s="85">
        <v>44920</v>
      </c>
      <c r="D46" s="85" t="s">
        <v>1425</v>
      </c>
      <c r="E46" s="85" t="s">
        <v>1426</v>
      </c>
      <c r="G46" s="86">
        <v>0</v>
      </c>
      <c r="H46" s="86">
        <v>473250.6</v>
      </c>
      <c r="I46" s="86">
        <v>1601133.09</v>
      </c>
    </row>
    <row r="47" spans="2:9" ht="63.75">
      <c r="B47" s="84">
        <v>44773</v>
      </c>
      <c r="C47" s="85">
        <v>44934</v>
      </c>
      <c r="D47" s="85" t="s">
        <v>1277</v>
      </c>
      <c r="E47" s="85" t="s">
        <v>792</v>
      </c>
      <c r="G47" s="86">
        <v>0</v>
      </c>
      <c r="H47" s="86">
        <v>1902.65</v>
      </c>
      <c r="I47" s="86">
        <v>1599230.44</v>
      </c>
    </row>
    <row r="48" spans="2:9" ht="25.5">
      <c r="B48" s="84">
        <v>44776</v>
      </c>
      <c r="C48" s="85">
        <v>46376</v>
      </c>
      <c r="D48" s="85" t="s">
        <v>1427</v>
      </c>
      <c r="E48" s="85" t="s">
        <v>1428</v>
      </c>
      <c r="G48" s="86">
        <v>0</v>
      </c>
      <c r="H48" s="86">
        <v>112860</v>
      </c>
      <c r="I48" s="86">
        <v>1486370.44</v>
      </c>
    </row>
    <row r="49" spans="2:9" ht="51">
      <c r="B49" s="84">
        <v>44783</v>
      </c>
      <c r="C49" s="85">
        <v>46374</v>
      </c>
      <c r="D49" s="85" t="s">
        <v>1421</v>
      </c>
      <c r="E49" s="85" t="s">
        <v>1422</v>
      </c>
      <c r="G49" s="86">
        <v>0</v>
      </c>
      <c r="H49" s="86">
        <v>5940</v>
      </c>
      <c r="I49" s="86">
        <v>1480430.44</v>
      </c>
    </row>
    <row r="50" spans="2:9" ht="51">
      <c r="B50" s="84">
        <v>44783</v>
      </c>
      <c r="C50" s="85">
        <v>46375</v>
      </c>
      <c r="D50" s="85" t="s">
        <v>1429</v>
      </c>
      <c r="E50" s="85" t="s">
        <v>1430</v>
      </c>
      <c r="G50" s="86">
        <v>0</v>
      </c>
      <c r="H50" s="86">
        <v>11966.35</v>
      </c>
      <c r="I50" s="86">
        <v>1468464.09</v>
      </c>
    </row>
    <row r="51" spans="2:9" ht="63.75">
      <c r="B51" s="84">
        <v>44788</v>
      </c>
      <c r="C51" s="85">
        <v>46369</v>
      </c>
      <c r="D51" s="85" t="s">
        <v>1431</v>
      </c>
      <c r="E51" s="85" t="s">
        <v>1432</v>
      </c>
      <c r="G51" s="86">
        <v>0</v>
      </c>
      <c r="H51" s="86">
        <v>250000</v>
      </c>
      <c r="I51" s="86">
        <v>1218464.09</v>
      </c>
    </row>
    <row r="52" spans="2:9" ht="63.75">
      <c r="B52" s="84">
        <v>44788</v>
      </c>
      <c r="C52" s="85">
        <v>46370</v>
      </c>
      <c r="D52" s="85" t="s">
        <v>1433</v>
      </c>
      <c r="E52" s="85" t="s">
        <v>1434</v>
      </c>
      <c r="G52" s="86">
        <v>0</v>
      </c>
      <c r="H52" s="86">
        <v>250000</v>
      </c>
      <c r="I52" s="86">
        <v>968464.09</v>
      </c>
    </row>
    <row r="53" spans="2:9" ht="63.75">
      <c r="B53" s="84">
        <v>44788</v>
      </c>
      <c r="C53" s="85">
        <v>46371</v>
      </c>
      <c r="D53" s="85" t="s">
        <v>1435</v>
      </c>
      <c r="E53" s="85" t="s">
        <v>1436</v>
      </c>
      <c r="G53" s="86">
        <v>0</v>
      </c>
      <c r="H53" s="86">
        <v>250000</v>
      </c>
      <c r="I53" s="86">
        <v>718464.09</v>
      </c>
    </row>
    <row r="54" spans="2:9" ht="63.75">
      <c r="B54" s="84">
        <v>44788</v>
      </c>
      <c r="C54" s="85">
        <v>46372</v>
      </c>
      <c r="D54" s="85" t="s">
        <v>1437</v>
      </c>
      <c r="E54" s="85" t="s">
        <v>1438</v>
      </c>
      <c r="G54" s="86">
        <v>0</v>
      </c>
      <c r="H54" s="86">
        <v>250000</v>
      </c>
      <c r="I54" s="86">
        <v>468464.09</v>
      </c>
    </row>
    <row r="55" spans="2:9" ht="63.75">
      <c r="B55" s="84">
        <v>44788</v>
      </c>
      <c r="C55" s="85">
        <v>46373</v>
      </c>
      <c r="D55" s="85" t="s">
        <v>1439</v>
      </c>
      <c r="E55" s="85" t="s">
        <v>1440</v>
      </c>
      <c r="G55" s="86">
        <v>0</v>
      </c>
      <c r="H55" s="86">
        <v>250000</v>
      </c>
      <c r="I55" s="86">
        <v>218464.09</v>
      </c>
    </row>
    <row r="56" spans="2:9" ht="25.5">
      <c r="B56" s="84">
        <v>44791</v>
      </c>
      <c r="C56" s="85">
        <v>46368</v>
      </c>
      <c r="D56" s="85" t="s">
        <v>1441</v>
      </c>
      <c r="E56" s="85" t="s">
        <v>1442</v>
      </c>
      <c r="G56" s="86">
        <v>0</v>
      </c>
      <c r="H56" s="86">
        <v>157750.2</v>
      </c>
      <c r="I56" s="86">
        <v>60713.89</v>
      </c>
    </row>
    <row r="57" spans="2:9" ht="63.75">
      <c r="B57" s="84">
        <v>44804</v>
      </c>
      <c r="C57" s="85">
        <v>46409</v>
      </c>
      <c r="D57" s="85" t="s">
        <v>1277</v>
      </c>
      <c r="E57" s="85" t="s">
        <v>792</v>
      </c>
      <c r="G57" s="86">
        <v>0</v>
      </c>
      <c r="H57" s="86">
        <v>3932.78</v>
      </c>
      <c r="I57" s="86">
        <v>56781.11</v>
      </c>
    </row>
    <row r="58" spans="2:9" ht="63.75">
      <c r="B58" s="84">
        <v>44834</v>
      </c>
      <c r="C58" s="85">
        <v>47976</v>
      </c>
      <c r="D58" s="85" t="s">
        <v>1277</v>
      </c>
      <c r="E58" s="85" t="s">
        <v>792</v>
      </c>
      <c r="G58" s="86">
        <v>0</v>
      </c>
      <c r="H58" s="86">
        <v>175</v>
      </c>
      <c r="I58" s="86">
        <v>56606.11</v>
      </c>
    </row>
    <row r="59" ht="10.15" customHeight="1"/>
    <row r="60" spans="6:9" ht="18" customHeight="1">
      <c r="F60" s="128" t="s">
        <v>1443</v>
      </c>
      <c r="G60" s="113"/>
      <c r="H60" s="113"/>
      <c r="I60" s="113"/>
    </row>
    <row r="61" ht="0.95" customHeight="1"/>
    <row r="62" spans="6:9" ht="18" customHeight="1">
      <c r="F62" s="128" t="s">
        <v>1444</v>
      </c>
      <c r="G62" s="113"/>
      <c r="H62" s="113"/>
      <c r="I62" s="113"/>
    </row>
    <row r="63" spans="6:9" ht="18" customHeight="1">
      <c r="F63" s="128" t="s">
        <v>1445</v>
      </c>
      <c r="G63" s="113"/>
      <c r="H63" s="113"/>
      <c r="I63" s="113"/>
    </row>
    <row r="64" ht="20.1" customHeight="1"/>
    <row r="65" spans="2:11" ht="15.75">
      <c r="B65" s="79" t="s">
        <v>1446</v>
      </c>
      <c r="C65" s="8"/>
      <c r="D65" s="9"/>
      <c r="E65" s="9"/>
      <c r="F65" s="9"/>
      <c r="G65" s="9"/>
      <c r="H65" s="9"/>
      <c r="I65" s="9"/>
      <c r="J65" s="9"/>
      <c r="K65" s="10"/>
    </row>
    <row r="66" spans="2:11" ht="15.75">
      <c r="B66" s="11"/>
      <c r="C66" s="91"/>
      <c r="D66" s="91"/>
      <c r="E66" s="91"/>
      <c r="F66" s="91"/>
      <c r="G66" s="91"/>
      <c r="H66" s="91"/>
      <c r="I66" s="91"/>
      <c r="J66" s="91"/>
      <c r="K66" s="13"/>
    </row>
    <row r="67" spans="2:11" ht="15.75">
      <c r="B67" s="11"/>
      <c r="C67" s="91"/>
      <c r="D67" s="91"/>
      <c r="E67" s="91"/>
      <c r="F67" s="91"/>
      <c r="G67" s="91"/>
      <c r="H67" s="91"/>
      <c r="I67" s="91"/>
      <c r="J67" s="91"/>
      <c r="K67" s="13"/>
    </row>
    <row r="68" spans="2:11" ht="15.75">
      <c r="B68" s="11"/>
      <c r="C68" s="91"/>
      <c r="D68" s="91"/>
      <c r="E68" s="91"/>
      <c r="F68" s="91"/>
      <c r="G68" s="91"/>
      <c r="H68" s="91"/>
      <c r="I68" s="91"/>
      <c r="J68" s="91"/>
      <c r="K68" s="13"/>
    </row>
    <row r="69" spans="2:11" ht="15.75">
      <c r="B69" s="11"/>
      <c r="C69" s="91"/>
      <c r="D69" s="91"/>
      <c r="E69" s="91"/>
      <c r="F69" s="91"/>
      <c r="G69" s="91"/>
      <c r="H69" s="91"/>
      <c r="I69" s="91"/>
      <c r="J69" s="91"/>
      <c r="K69" s="13"/>
    </row>
    <row r="70" spans="2:11" ht="15.75">
      <c r="B70" s="11"/>
      <c r="C70" s="91"/>
      <c r="D70" s="91"/>
      <c r="E70" s="91"/>
      <c r="F70" s="91"/>
      <c r="G70" s="91"/>
      <c r="H70" s="91"/>
      <c r="I70" s="91"/>
      <c r="J70" s="91"/>
      <c r="K70" s="13"/>
    </row>
    <row r="71" spans="2:11" ht="15.75">
      <c r="B71" s="11"/>
      <c r="C71" s="91"/>
      <c r="D71" s="91"/>
      <c r="E71" s="91"/>
      <c r="F71" s="91"/>
      <c r="G71" s="91"/>
      <c r="H71" s="91"/>
      <c r="I71" s="91"/>
      <c r="J71" s="91"/>
      <c r="K71" s="13"/>
    </row>
    <row r="72" spans="2:11" ht="15.75">
      <c r="B72" s="11"/>
      <c r="C72" s="91"/>
      <c r="D72" s="91"/>
      <c r="E72" s="91"/>
      <c r="F72" s="91"/>
      <c r="G72" s="91"/>
      <c r="H72" s="91"/>
      <c r="I72" s="91"/>
      <c r="J72" s="91"/>
      <c r="K72" s="13"/>
    </row>
    <row r="73" spans="2:11" ht="15.75">
      <c r="B73" s="129" t="s">
        <v>498</v>
      </c>
      <c r="C73" s="130"/>
      <c r="D73" s="130"/>
      <c r="E73" s="130"/>
      <c r="F73" s="130"/>
      <c r="G73" s="130"/>
      <c r="H73" s="130"/>
      <c r="I73" s="130"/>
      <c r="J73" s="130"/>
      <c r="K73" s="131"/>
    </row>
    <row r="74" spans="2:11" ht="15">
      <c r="B74" s="122" t="s">
        <v>1282</v>
      </c>
      <c r="C74" s="123"/>
      <c r="D74" s="123"/>
      <c r="E74" s="123"/>
      <c r="F74" s="123"/>
      <c r="G74" s="123"/>
      <c r="H74" s="123"/>
      <c r="I74" s="123"/>
      <c r="J74" s="123"/>
      <c r="K74" s="124"/>
    </row>
    <row r="75" spans="2:11" ht="15.75">
      <c r="B75" s="14"/>
      <c r="C75" s="92"/>
      <c r="D75" s="92"/>
      <c r="E75" s="92"/>
      <c r="F75" s="92"/>
      <c r="G75" s="92"/>
      <c r="H75" s="92"/>
      <c r="I75" s="92"/>
      <c r="J75" s="92"/>
      <c r="K75" s="16"/>
    </row>
    <row r="76" spans="2:11" ht="15.75">
      <c r="B76" s="14"/>
      <c r="C76" s="92"/>
      <c r="D76" s="92"/>
      <c r="E76" s="92"/>
      <c r="F76" s="92"/>
      <c r="G76" s="92"/>
      <c r="H76" s="92"/>
      <c r="I76" s="92"/>
      <c r="J76" s="92"/>
      <c r="K76" s="16"/>
    </row>
    <row r="77" spans="2:11" ht="15.75">
      <c r="B77" s="11"/>
      <c r="C77" s="93" t="s">
        <v>500</v>
      </c>
      <c r="D77" s="93"/>
      <c r="E77" s="93"/>
      <c r="F77" s="93"/>
      <c r="G77" s="93"/>
      <c r="H77" s="93"/>
      <c r="I77" s="93"/>
      <c r="J77" s="93"/>
      <c r="K77" s="18"/>
    </row>
    <row r="78" spans="2:11" ht="15.75">
      <c r="B78" s="11"/>
      <c r="C78" s="94" t="s">
        <v>1447</v>
      </c>
      <c r="D78" s="94"/>
      <c r="E78" s="95"/>
      <c r="F78" s="95"/>
      <c r="G78" s="95"/>
      <c r="H78" s="95"/>
      <c r="I78" s="94" t="s">
        <v>502</v>
      </c>
      <c r="J78" s="94"/>
      <c r="K78" s="89">
        <v>3140001594</v>
      </c>
    </row>
    <row r="79" spans="2:11" ht="15.75">
      <c r="B79" s="11"/>
      <c r="C79" s="96" t="s">
        <v>504</v>
      </c>
      <c r="D79" s="23" t="s">
        <v>505</v>
      </c>
      <c r="E79" s="24"/>
      <c r="F79" s="25"/>
      <c r="G79" s="26"/>
      <c r="H79" s="27"/>
      <c r="I79" s="96"/>
      <c r="J79" s="97"/>
      <c r="K79" s="29"/>
    </row>
    <row r="80" spans="2:11" ht="15.75">
      <c r="B80" s="11"/>
      <c r="C80" s="96" t="s">
        <v>506</v>
      </c>
      <c r="D80" s="98"/>
      <c r="E80" s="99"/>
      <c r="F80" s="97"/>
      <c r="G80" s="26"/>
      <c r="H80" s="96" t="s">
        <v>1448</v>
      </c>
      <c r="I80" s="96"/>
      <c r="J80" s="97"/>
      <c r="K80" s="32"/>
    </row>
    <row r="81" spans="2:11" ht="16.5" thickBot="1">
      <c r="B81" s="11"/>
      <c r="C81" s="96"/>
      <c r="D81" s="98"/>
      <c r="E81" s="99"/>
      <c r="F81" s="97"/>
      <c r="G81" s="33"/>
      <c r="H81" s="96"/>
      <c r="I81" s="96"/>
      <c r="J81" s="97"/>
      <c r="K81" s="32"/>
    </row>
    <row r="82" spans="2:11" ht="16.5" thickTop="1">
      <c r="B82" s="34"/>
      <c r="C82" s="35"/>
      <c r="D82" s="35"/>
      <c r="E82" s="35"/>
      <c r="F82" s="35"/>
      <c r="G82" s="35"/>
      <c r="H82" s="35"/>
      <c r="I82" s="35"/>
      <c r="J82" s="35"/>
      <c r="K82" s="36"/>
    </row>
    <row r="83" spans="2:11" ht="15.75">
      <c r="B83" s="37"/>
      <c r="C83" s="100"/>
      <c r="D83" s="100"/>
      <c r="E83" s="100"/>
      <c r="F83" s="100"/>
      <c r="G83" s="100"/>
      <c r="H83" s="100"/>
      <c r="I83" s="100"/>
      <c r="J83" s="100"/>
      <c r="K83" s="39" t="s">
        <v>508</v>
      </c>
    </row>
    <row r="84" spans="2:11" ht="15.75">
      <c r="B84" s="37"/>
      <c r="C84" s="101" t="s">
        <v>509</v>
      </c>
      <c r="D84" s="101"/>
      <c r="E84" s="101"/>
      <c r="F84" s="101"/>
      <c r="G84" s="101"/>
      <c r="H84" s="119"/>
      <c r="I84" s="119"/>
      <c r="J84" s="119"/>
      <c r="K84" s="41">
        <v>56781.1100000015</v>
      </c>
    </row>
    <row r="85" spans="2:11" ht="15.75">
      <c r="B85" s="37"/>
      <c r="C85" s="100"/>
      <c r="D85" s="100"/>
      <c r="E85" s="100"/>
      <c r="F85" s="100"/>
      <c r="G85" s="100"/>
      <c r="H85" s="100"/>
      <c r="I85" s="100"/>
      <c r="J85" s="100"/>
      <c r="K85" s="41"/>
    </row>
    <row r="86" spans="2:11" ht="15.75">
      <c r="B86" s="37"/>
      <c r="C86" s="102" t="s">
        <v>510</v>
      </c>
      <c r="D86" s="102"/>
      <c r="E86" s="102"/>
      <c r="F86" s="102"/>
      <c r="G86" s="102"/>
      <c r="H86" s="100"/>
      <c r="I86" s="100"/>
      <c r="J86" s="100"/>
      <c r="K86" s="41"/>
    </row>
    <row r="87" spans="2:11" ht="15.75">
      <c r="B87" s="37"/>
      <c r="C87" s="100" t="s">
        <v>1268</v>
      </c>
      <c r="D87" s="100"/>
      <c r="E87" s="100"/>
      <c r="F87" s="100"/>
      <c r="G87" s="100"/>
      <c r="H87" s="125"/>
      <c r="I87" s="125"/>
      <c r="J87" s="125"/>
      <c r="K87" s="109"/>
    </row>
    <row r="88" spans="2:11" ht="15.75">
      <c r="B88" s="37"/>
      <c r="C88" s="100" t="s">
        <v>512</v>
      </c>
      <c r="D88" s="100"/>
      <c r="E88" s="100"/>
      <c r="F88" s="100"/>
      <c r="G88" s="100"/>
      <c r="H88" s="119"/>
      <c r="I88" s="119"/>
      <c r="J88" s="119"/>
      <c r="K88" s="110"/>
    </row>
    <row r="89" spans="2:11" ht="15.75">
      <c r="B89" s="37"/>
      <c r="C89" s="100"/>
      <c r="D89" s="100"/>
      <c r="E89" s="100"/>
      <c r="F89" s="100"/>
      <c r="G89" s="100"/>
      <c r="H89" s="104"/>
      <c r="I89" s="104"/>
      <c r="J89" s="104"/>
      <c r="K89" s="41"/>
    </row>
    <row r="90" spans="2:11" ht="15.75">
      <c r="B90" s="37"/>
      <c r="C90" s="101" t="s">
        <v>513</v>
      </c>
      <c r="D90" s="101"/>
      <c r="E90" s="101"/>
      <c r="F90" s="101"/>
      <c r="G90" s="101"/>
      <c r="H90" s="100"/>
      <c r="I90" s="100"/>
      <c r="J90" s="100"/>
      <c r="K90" s="43">
        <f>+K84+K87+K88</f>
        <v>56781.1100000015</v>
      </c>
    </row>
    <row r="91" spans="2:11" ht="15.75">
      <c r="B91" s="37"/>
      <c r="C91" s="100"/>
      <c r="D91" s="100"/>
      <c r="E91" s="100"/>
      <c r="F91" s="100"/>
      <c r="G91" s="100"/>
      <c r="H91" s="100"/>
      <c r="I91" s="100"/>
      <c r="J91" s="100"/>
      <c r="K91" s="41"/>
    </row>
    <row r="92" spans="2:11" ht="15.75">
      <c r="B92" s="37"/>
      <c r="C92" s="102" t="s">
        <v>514</v>
      </c>
      <c r="D92" s="102"/>
      <c r="E92" s="102"/>
      <c r="F92" s="102"/>
      <c r="G92" s="102"/>
      <c r="H92" s="100"/>
      <c r="I92" s="100"/>
      <c r="J92" s="100"/>
      <c r="K92" s="41"/>
    </row>
    <row r="93" spans="2:11" ht="15.75">
      <c r="B93" s="37"/>
      <c r="C93" s="100" t="s">
        <v>518</v>
      </c>
      <c r="D93" s="100"/>
      <c r="E93" s="100"/>
      <c r="F93" s="100"/>
      <c r="G93" s="100"/>
      <c r="H93" s="119"/>
      <c r="I93" s="119"/>
      <c r="J93" s="119"/>
      <c r="K93" s="111">
        <v>175</v>
      </c>
    </row>
    <row r="94" spans="2:11" ht="15.75">
      <c r="B94" s="37"/>
      <c r="C94" s="100" t="s">
        <v>516</v>
      </c>
      <c r="D94" s="100"/>
      <c r="E94" s="100"/>
      <c r="F94" s="100"/>
      <c r="G94" s="100"/>
      <c r="H94" s="104"/>
      <c r="I94" s="104"/>
      <c r="J94" s="104"/>
      <c r="K94" s="111"/>
    </row>
    <row r="95" spans="2:11" ht="15.75">
      <c r="B95" s="37"/>
      <c r="C95" s="100" t="s">
        <v>517</v>
      </c>
      <c r="D95" s="100"/>
      <c r="E95" s="100"/>
      <c r="F95" s="100"/>
      <c r="G95" s="100"/>
      <c r="H95" s="119"/>
      <c r="I95" s="119"/>
      <c r="J95" s="119"/>
      <c r="K95" s="41"/>
    </row>
    <row r="96" spans="2:11" ht="15.75">
      <c r="B96" s="37"/>
      <c r="C96" s="100" t="s">
        <v>1449</v>
      </c>
      <c r="D96" s="100"/>
      <c r="E96" s="100"/>
      <c r="F96" s="100"/>
      <c r="G96" s="100"/>
      <c r="H96" s="104"/>
      <c r="I96" s="104"/>
      <c r="J96" s="104"/>
      <c r="K96" s="41"/>
    </row>
    <row r="97" spans="2:11" ht="15.75">
      <c r="B97" s="37"/>
      <c r="C97" s="100" t="s">
        <v>1450</v>
      </c>
      <c r="D97" s="100"/>
      <c r="E97" s="100"/>
      <c r="F97" s="100"/>
      <c r="G97" s="100"/>
      <c r="H97" s="104"/>
      <c r="I97" s="104"/>
      <c r="J97" s="104"/>
      <c r="K97" s="41"/>
    </row>
    <row r="98" spans="2:11" ht="16.5" thickBot="1">
      <c r="B98" s="37"/>
      <c r="C98" s="101" t="s">
        <v>519</v>
      </c>
      <c r="D98" s="101"/>
      <c r="E98" s="101"/>
      <c r="F98" s="101"/>
      <c r="G98" s="101"/>
      <c r="H98" s="119"/>
      <c r="I98" s="119"/>
      <c r="J98" s="119"/>
      <c r="K98" s="44">
        <f>+K90-K93-K94-K96-K97</f>
        <v>56606.1100000015</v>
      </c>
    </row>
    <row r="99" spans="2:11" ht="16.5" thickTop="1">
      <c r="B99" s="37"/>
      <c r="C99" s="45"/>
      <c r="D99" s="45"/>
      <c r="E99" s="45"/>
      <c r="F99" s="45"/>
      <c r="G99" s="45"/>
      <c r="H99" s="45"/>
      <c r="I99" s="45"/>
      <c r="J99" s="45"/>
      <c r="K99" s="46"/>
    </row>
    <row r="100" spans="2:11" ht="15.75">
      <c r="B100" s="37"/>
      <c r="C100" s="100"/>
      <c r="D100" s="100"/>
      <c r="E100" s="100"/>
      <c r="F100" s="100"/>
      <c r="G100" s="100"/>
      <c r="H100" s="100"/>
      <c r="I100" s="100"/>
      <c r="J100" s="100"/>
      <c r="K100" s="47"/>
    </row>
    <row r="101" spans="2:11" ht="15.75">
      <c r="B101" s="37"/>
      <c r="C101" s="100"/>
      <c r="D101" s="100"/>
      <c r="E101" s="100"/>
      <c r="F101" s="100"/>
      <c r="G101" s="100"/>
      <c r="H101" s="100"/>
      <c r="I101" s="100"/>
      <c r="J101" s="100"/>
      <c r="K101" s="39" t="s">
        <v>520</v>
      </c>
    </row>
    <row r="102" spans="2:11" ht="15.75">
      <c r="B102" s="37"/>
      <c r="C102" s="101" t="s">
        <v>521</v>
      </c>
      <c r="D102" s="101"/>
      <c r="E102" s="101"/>
      <c r="F102" s="101"/>
      <c r="G102" s="101"/>
      <c r="H102" s="119"/>
      <c r="I102" s="119"/>
      <c r="J102" s="119"/>
      <c r="K102" s="41">
        <v>56606.11</v>
      </c>
    </row>
    <row r="103" spans="2:11" ht="15.75">
      <c r="B103" s="37"/>
      <c r="C103" s="101"/>
      <c r="D103" s="101"/>
      <c r="E103" s="101"/>
      <c r="F103" s="101"/>
      <c r="G103" s="101"/>
      <c r="H103" s="104"/>
      <c r="I103" s="104"/>
      <c r="J103" s="104"/>
      <c r="K103" s="41"/>
    </row>
    <row r="104" spans="2:11" ht="15.75">
      <c r="B104" s="37"/>
      <c r="C104" s="102" t="s">
        <v>510</v>
      </c>
      <c r="D104" s="102"/>
      <c r="E104" s="102"/>
      <c r="F104" s="102"/>
      <c r="G104" s="102"/>
      <c r="H104" s="100"/>
      <c r="I104" s="100"/>
      <c r="J104" s="100"/>
      <c r="K104" s="48"/>
    </row>
    <row r="105" spans="2:11" ht="15.75">
      <c r="B105" s="37"/>
      <c r="C105" s="100" t="s">
        <v>522</v>
      </c>
      <c r="D105" s="100"/>
      <c r="E105" s="100"/>
      <c r="F105" s="100"/>
      <c r="G105" s="100"/>
      <c r="H105" s="119"/>
      <c r="I105" s="119"/>
      <c r="J105" s="119"/>
      <c r="K105" s="41">
        <v>0</v>
      </c>
    </row>
    <row r="106" spans="2:11" ht="15.75">
      <c r="B106" s="37"/>
      <c r="C106" s="101" t="s">
        <v>513</v>
      </c>
      <c r="D106" s="101"/>
      <c r="E106" s="101"/>
      <c r="F106" s="101"/>
      <c r="G106" s="101"/>
      <c r="H106" s="121"/>
      <c r="I106" s="121"/>
      <c r="J106" s="121"/>
      <c r="K106" s="49">
        <f>SUM(K102:K105)</f>
        <v>56606.11</v>
      </c>
    </row>
    <row r="107" spans="2:11" ht="15.75">
      <c r="B107" s="37"/>
      <c r="C107" s="100"/>
      <c r="D107" s="100"/>
      <c r="E107" s="100"/>
      <c r="F107" s="100"/>
      <c r="G107" s="100"/>
      <c r="H107" s="100"/>
      <c r="I107" s="100"/>
      <c r="J107" s="100"/>
      <c r="K107" s="48"/>
    </row>
    <row r="108" spans="2:11" ht="15.75">
      <c r="B108" s="37"/>
      <c r="C108" s="102" t="s">
        <v>514</v>
      </c>
      <c r="D108" s="102"/>
      <c r="E108" s="102"/>
      <c r="F108" s="102"/>
      <c r="G108" s="102"/>
      <c r="H108" s="100"/>
      <c r="I108" s="100"/>
      <c r="J108" s="100"/>
      <c r="K108" s="41"/>
    </row>
    <row r="109" spans="2:11" ht="15.75">
      <c r="B109" s="37"/>
      <c r="C109" s="100" t="s">
        <v>1287</v>
      </c>
      <c r="D109" s="100"/>
      <c r="E109" s="100"/>
      <c r="F109" s="100"/>
      <c r="G109" s="100"/>
      <c r="H109" s="121"/>
      <c r="I109" s="121"/>
      <c r="J109" s="121"/>
      <c r="K109" s="41"/>
    </row>
    <row r="110" spans="2:11" ht="15.75">
      <c r="B110" s="37"/>
      <c r="C110" s="100"/>
      <c r="D110" s="100"/>
      <c r="E110" s="100"/>
      <c r="F110" s="100"/>
      <c r="G110" s="100"/>
      <c r="H110" s="105"/>
      <c r="I110" s="105"/>
      <c r="J110" s="105"/>
      <c r="K110" s="41"/>
    </row>
    <row r="111" spans="2:11" ht="16.5" thickBot="1">
      <c r="B111" s="37"/>
      <c r="C111" s="101" t="s">
        <v>519</v>
      </c>
      <c r="D111" s="101"/>
      <c r="E111" s="101"/>
      <c r="F111" s="101"/>
      <c r="G111" s="101"/>
      <c r="H111" s="100"/>
      <c r="I111" s="100"/>
      <c r="J111" s="100"/>
      <c r="K111" s="44">
        <f>SUM(K106-K109)</f>
        <v>56606.11</v>
      </c>
    </row>
    <row r="112" spans="2:11" ht="17.25" thickBot="1" thickTop="1">
      <c r="B112" s="50"/>
      <c r="C112" s="51"/>
      <c r="D112" s="51"/>
      <c r="E112" s="51"/>
      <c r="F112" s="51"/>
      <c r="G112" s="51"/>
      <c r="H112" s="52"/>
      <c r="I112" s="52"/>
      <c r="J112" s="52"/>
      <c r="K112" s="53"/>
    </row>
    <row r="113" spans="2:11" ht="16.5" thickTop="1">
      <c r="B113" s="34"/>
      <c r="C113" s="54"/>
      <c r="D113" s="54"/>
      <c r="E113" s="54"/>
      <c r="F113" s="54"/>
      <c r="G113" s="54"/>
      <c r="H113" s="35"/>
      <c r="I113" s="35"/>
      <c r="J113" s="35"/>
      <c r="K113" s="55"/>
    </row>
    <row r="114" spans="2:11" ht="15.75">
      <c r="B114" s="37"/>
      <c r="C114" s="101"/>
      <c r="D114" s="101"/>
      <c r="E114" s="101"/>
      <c r="F114" s="101"/>
      <c r="G114" s="101"/>
      <c r="H114" s="100"/>
      <c r="I114" s="100"/>
      <c r="J114" s="100"/>
      <c r="K114" s="56"/>
    </row>
    <row r="115" spans="2:11" ht="15.75">
      <c r="B115" s="57"/>
      <c r="C115" s="68" t="s">
        <v>1288</v>
      </c>
      <c r="D115" s="68"/>
      <c r="E115" s="106"/>
      <c r="F115" s="58" t="s">
        <v>525</v>
      </c>
      <c r="G115" s="117" t="s">
        <v>525</v>
      </c>
      <c r="H115" s="117"/>
      <c r="I115" s="107"/>
      <c r="J115" s="71" t="s">
        <v>1270</v>
      </c>
      <c r="K115" s="82" t="s">
        <v>1452</v>
      </c>
    </row>
    <row r="116" spans="2:11" ht="15.75">
      <c r="B116" s="37"/>
      <c r="C116" s="61" t="s">
        <v>527</v>
      </c>
      <c r="D116" s="61"/>
      <c r="E116" s="104"/>
      <c r="F116" s="118" t="s">
        <v>528</v>
      </c>
      <c r="G116" s="118"/>
      <c r="H116" s="118"/>
      <c r="I116" s="100"/>
      <c r="J116" s="119" t="s">
        <v>529</v>
      </c>
      <c r="K116" s="120"/>
    </row>
    <row r="117" spans="2:11" ht="15.75">
      <c r="B117" s="37"/>
      <c r="C117" s="100"/>
      <c r="D117" s="100"/>
      <c r="E117" s="104"/>
      <c r="F117" s="104"/>
      <c r="G117" s="104"/>
      <c r="H117" s="104"/>
      <c r="I117" s="100"/>
      <c r="J117" s="104"/>
      <c r="K117" s="70"/>
    </row>
    <row r="118" spans="2:11" ht="15.75">
      <c r="B118" s="57"/>
      <c r="C118" s="68" t="s">
        <v>1451</v>
      </c>
      <c r="D118" s="68"/>
      <c r="E118" s="106"/>
      <c r="F118" s="58" t="s">
        <v>531</v>
      </c>
      <c r="G118" s="117" t="s">
        <v>531</v>
      </c>
      <c r="H118" s="117"/>
      <c r="I118" s="107"/>
      <c r="J118" s="71" t="s">
        <v>1272</v>
      </c>
      <c r="K118" s="82" t="s">
        <v>1275</v>
      </c>
    </row>
    <row r="119" spans="2:11" ht="15.75">
      <c r="B119" s="37"/>
      <c r="C119" s="61" t="s">
        <v>533</v>
      </c>
      <c r="D119" s="61"/>
      <c r="E119" s="104"/>
      <c r="F119" s="118" t="s">
        <v>534</v>
      </c>
      <c r="G119" s="118"/>
      <c r="H119" s="118"/>
      <c r="I119" s="100"/>
      <c r="J119" s="119" t="s">
        <v>534</v>
      </c>
      <c r="K119" s="120"/>
    </row>
    <row r="120" spans="2:11" ht="15.75">
      <c r="B120" s="37"/>
      <c r="C120" s="101"/>
      <c r="D120" s="101"/>
      <c r="E120" s="101"/>
      <c r="F120" s="101"/>
      <c r="G120" s="101"/>
      <c r="H120" s="100"/>
      <c r="I120" s="100"/>
      <c r="J120" s="100"/>
      <c r="K120" s="62"/>
    </row>
    <row r="121" spans="2:11" ht="15.75">
      <c r="B121" s="63"/>
      <c r="C121" s="64"/>
      <c r="D121" s="64"/>
      <c r="E121" s="64"/>
      <c r="F121" s="64"/>
      <c r="G121" s="64"/>
      <c r="H121" s="65"/>
      <c r="I121" s="66"/>
      <c r="J121" s="65"/>
      <c r="K121" s="67"/>
    </row>
  </sheetData>
  <protectedRanges>
    <protectedRange sqref="F115 C115 J115" name="Rango1_2_1_2_1"/>
    <protectedRange sqref="F118 C118 J118" name="Rango1_2_1_1_1_1"/>
    <protectedRange sqref="J79:J81" name="Rango1_1_1_1"/>
    <protectedRange sqref="G115" name="Rango1_2_1_2_1_1"/>
    <protectedRange sqref="G118" name="Rango1_2_1_1_1_1_1"/>
    <protectedRange sqref="K115" name="Rango1_2_1_2_1_2"/>
    <protectedRange sqref="K118" name="Rango1_2_1_1_1_1_2"/>
  </protectedRanges>
  <mergeCells count="23">
    <mergeCell ref="H95:J95"/>
    <mergeCell ref="B2:I2"/>
    <mergeCell ref="B4:I4"/>
    <mergeCell ref="F60:I60"/>
    <mergeCell ref="F62:I62"/>
    <mergeCell ref="F63:I63"/>
    <mergeCell ref="B73:K73"/>
    <mergeCell ref="B74:K74"/>
    <mergeCell ref="H84:J84"/>
    <mergeCell ref="H87:J87"/>
    <mergeCell ref="H88:J88"/>
    <mergeCell ref="H93:J93"/>
    <mergeCell ref="H98:J98"/>
    <mergeCell ref="H102:J102"/>
    <mergeCell ref="H105:J105"/>
    <mergeCell ref="H106:J106"/>
    <mergeCell ref="H109:J109"/>
    <mergeCell ref="F116:H116"/>
    <mergeCell ref="J116:K116"/>
    <mergeCell ref="F119:H119"/>
    <mergeCell ref="J119:K119"/>
    <mergeCell ref="G115:H115"/>
    <mergeCell ref="G118:H1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427CB-9BDB-4634-A043-CE868EFD0CBF}">
  <dimension ref="B2:K385"/>
  <sheetViews>
    <sheetView workbookViewId="0" topLeftCell="A318">
      <selection activeCell="K382" sqref="K382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1.4218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1" ht="12.4" customHeight="1"/>
    <row r="2" spans="2:9" ht="20.85" customHeight="1">
      <c r="B2" s="112" t="s">
        <v>0</v>
      </c>
      <c r="C2" s="113"/>
      <c r="D2" s="113"/>
      <c r="E2" s="113"/>
      <c r="F2" s="113"/>
      <c r="G2" s="113"/>
      <c r="H2" s="113"/>
      <c r="I2" s="113"/>
    </row>
    <row r="3" ht="15" customHeight="1" hidden="1"/>
    <row r="4" spans="2:9" ht="16.5" customHeight="1">
      <c r="B4" s="114" t="s">
        <v>796</v>
      </c>
      <c r="C4" s="113"/>
      <c r="D4" s="113"/>
      <c r="E4" s="113"/>
      <c r="F4" s="113"/>
      <c r="G4" s="113"/>
      <c r="H4" s="113"/>
      <c r="I4" s="113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44805</v>
      </c>
      <c r="C8" s="4">
        <v>0</v>
      </c>
      <c r="D8" s="4" t="s">
        <v>9</v>
      </c>
      <c r="E8" s="4"/>
      <c r="G8" s="5">
        <v>2446674662.96</v>
      </c>
      <c r="H8" s="5">
        <v>2439428254.87</v>
      </c>
      <c r="I8" s="5">
        <v>7246408.09</v>
      </c>
    </row>
    <row r="9" spans="2:9" ht="25.5">
      <c r="B9" s="3">
        <v>44805</v>
      </c>
      <c r="C9" s="4">
        <v>46460</v>
      </c>
      <c r="D9" s="4" t="s">
        <v>797</v>
      </c>
      <c r="E9" s="4" t="s">
        <v>798</v>
      </c>
      <c r="G9" s="5">
        <v>0</v>
      </c>
      <c r="H9" s="5">
        <v>113000</v>
      </c>
      <c r="I9" s="5">
        <v>7133408.09</v>
      </c>
    </row>
    <row r="10" spans="2:9" ht="25.5">
      <c r="B10" s="3">
        <v>44805</v>
      </c>
      <c r="C10" s="4">
        <v>46460</v>
      </c>
      <c r="D10" s="4" t="s">
        <v>797</v>
      </c>
      <c r="E10" s="4" t="s">
        <v>798</v>
      </c>
      <c r="G10" s="5">
        <v>0</v>
      </c>
      <c r="H10" s="5">
        <v>5000</v>
      </c>
      <c r="I10" s="5">
        <v>7128408.09</v>
      </c>
    </row>
    <row r="11" spans="2:9" ht="25.5">
      <c r="B11" s="3">
        <v>44805</v>
      </c>
      <c r="C11" s="4">
        <v>46473</v>
      </c>
      <c r="D11" s="4" t="s">
        <v>799</v>
      </c>
      <c r="E11" s="4" t="s">
        <v>800</v>
      </c>
      <c r="G11" s="5">
        <v>0</v>
      </c>
      <c r="H11" s="5">
        <v>11210</v>
      </c>
      <c r="I11" s="5">
        <v>7117198.09</v>
      </c>
    </row>
    <row r="12" spans="2:9" ht="25.5">
      <c r="B12" s="3">
        <v>44805</v>
      </c>
      <c r="C12" s="4">
        <v>46473</v>
      </c>
      <c r="D12" s="4" t="s">
        <v>799</v>
      </c>
      <c r="E12" s="4" t="s">
        <v>800</v>
      </c>
      <c r="G12" s="5">
        <v>0</v>
      </c>
      <c r="H12" s="5">
        <v>590</v>
      </c>
      <c r="I12" s="5">
        <v>7116608.09</v>
      </c>
    </row>
    <row r="13" spans="2:9" ht="25.5">
      <c r="B13" s="3">
        <v>44805</v>
      </c>
      <c r="C13" s="4">
        <v>46476</v>
      </c>
      <c r="D13" s="4" t="s">
        <v>801</v>
      </c>
      <c r="E13" s="4" t="s">
        <v>802</v>
      </c>
      <c r="G13" s="5">
        <v>0</v>
      </c>
      <c r="H13" s="5">
        <v>60800</v>
      </c>
      <c r="I13" s="5">
        <v>7055808.09</v>
      </c>
    </row>
    <row r="14" spans="2:9" ht="25.5">
      <c r="B14" s="3">
        <v>44805</v>
      </c>
      <c r="C14" s="4">
        <v>46476</v>
      </c>
      <c r="D14" s="4" t="s">
        <v>801</v>
      </c>
      <c r="E14" s="4" t="s">
        <v>802</v>
      </c>
      <c r="G14" s="5">
        <v>0</v>
      </c>
      <c r="H14" s="5">
        <v>3200</v>
      </c>
      <c r="I14" s="5">
        <v>7052608.09</v>
      </c>
    </row>
    <row r="15" spans="2:9" ht="25.5">
      <c r="B15" s="3">
        <v>44805</v>
      </c>
      <c r="C15" s="4">
        <v>46478</v>
      </c>
      <c r="D15" s="4" t="s">
        <v>803</v>
      </c>
      <c r="E15" s="4" t="s">
        <v>804</v>
      </c>
      <c r="G15" s="5">
        <v>0</v>
      </c>
      <c r="H15" s="5">
        <v>15315.2</v>
      </c>
      <c r="I15" s="5">
        <v>7037292.89</v>
      </c>
    </row>
    <row r="16" spans="2:9" ht="25.5">
      <c r="B16" s="3">
        <v>44805</v>
      </c>
      <c r="C16" s="4">
        <v>46481</v>
      </c>
      <c r="D16" s="4" t="s">
        <v>805</v>
      </c>
      <c r="E16" s="4" t="s">
        <v>806</v>
      </c>
      <c r="G16" s="5">
        <v>0</v>
      </c>
      <c r="H16" s="5">
        <v>164700</v>
      </c>
      <c r="I16" s="5">
        <v>6872592.89</v>
      </c>
    </row>
    <row r="17" spans="2:9" ht="25.5">
      <c r="B17" s="3">
        <v>44805</v>
      </c>
      <c r="C17" s="4">
        <v>46481</v>
      </c>
      <c r="D17" s="4" t="s">
        <v>805</v>
      </c>
      <c r="E17" s="4" t="s">
        <v>806</v>
      </c>
      <c r="G17" s="5">
        <v>0</v>
      </c>
      <c r="H17" s="5">
        <v>51240</v>
      </c>
      <c r="I17" s="5">
        <v>6821352.89</v>
      </c>
    </row>
    <row r="18" spans="2:9" ht="25.5">
      <c r="B18" s="3">
        <v>44805</v>
      </c>
      <c r="C18" s="4">
        <v>46486</v>
      </c>
      <c r="D18" s="4" t="s">
        <v>807</v>
      </c>
      <c r="E18" s="4" t="s">
        <v>808</v>
      </c>
      <c r="G18" s="5">
        <v>0</v>
      </c>
      <c r="H18" s="5">
        <v>10000</v>
      </c>
      <c r="I18" s="5">
        <v>6811352.89</v>
      </c>
    </row>
    <row r="19" spans="2:9" ht="51">
      <c r="B19" s="3">
        <v>44805</v>
      </c>
      <c r="C19" s="4">
        <v>46515</v>
      </c>
      <c r="D19" s="4" t="s">
        <v>809</v>
      </c>
      <c r="E19" s="4" t="s">
        <v>810</v>
      </c>
      <c r="G19" s="5">
        <v>94554.99</v>
      </c>
      <c r="H19" s="5">
        <v>0</v>
      </c>
      <c r="I19" s="5">
        <v>6905907.88</v>
      </c>
    </row>
    <row r="20" spans="2:9" ht="15">
      <c r="B20" s="3">
        <v>44806</v>
      </c>
      <c r="C20" s="4">
        <v>46459</v>
      </c>
      <c r="D20" s="4" t="s">
        <v>811</v>
      </c>
      <c r="E20" s="4" t="s">
        <v>812</v>
      </c>
      <c r="G20" s="5">
        <v>0</v>
      </c>
      <c r="H20" s="5">
        <v>135000</v>
      </c>
      <c r="I20" s="5">
        <v>6770907.88</v>
      </c>
    </row>
    <row r="21" spans="2:9" ht="15">
      <c r="B21" s="3">
        <v>44806</v>
      </c>
      <c r="C21" s="4">
        <v>46459</v>
      </c>
      <c r="D21" s="4" t="s">
        <v>811</v>
      </c>
      <c r="E21" s="4" t="s">
        <v>812</v>
      </c>
      <c r="G21" s="5">
        <v>0</v>
      </c>
      <c r="H21" s="5">
        <v>42000</v>
      </c>
      <c r="I21" s="5">
        <v>6728907.88</v>
      </c>
    </row>
    <row r="22" spans="2:9" ht="25.5">
      <c r="B22" s="3">
        <v>44806</v>
      </c>
      <c r="C22" s="4">
        <v>46471</v>
      </c>
      <c r="D22" s="4" t="s">
        <v>813</v>
      </c>
      <c r="E22" s="4" t="s">
        <v>814</v>
      </c>
      <c r="G22" s="5">
        <v>0</v>
      </c>
      <c r="H22" s="5">
        <v>22500</v>
      </c>
      <c r="I22" s="5">
        <v>6706407.88</v>
      </c>
    </row>
    <row r="23" spans="2:9" ht="25.5">
      <c r="B23" s="3">
        <v>44806</v>
      </c>
      <c r="C23" s="4">
        <v>46471</v>
      </c>
      <c r="D23" s="4" t="s">
        <v>813</v>
      </c>
      <c r="E23" s="4" t="s">
        <v>814</v>
      </c>
      <c r="G23" s="5">
        <v>0</v>
      </c>
      <c r="H23" s="5">
        <v>7000</v>
      </c>
      <c r="I23" s="5">
        <v>6699407.88</v>
      </c>
    </row>
    <row r="24" spans="2:9" ht="25.5">
      <c r="B24" s="3">
        <v>44806</v>
      </c>
      <c r="C24" s="4">
        <v>46472</v>
      </c>
      <c r="D24" s="4" t="s">
        <v>815</v>
      </c>
      <c r="E24" s="4" t="s">
        <v>816</v>
      </c>
      <c r="G24" s="5">
        <v>0</v>
      </c>
      <c r="H24" s="5">
        <v>67800</v>
      </c>
      <c r="I24" s="5">
        <v>6631607.88</v>
      </c>
    </row>
    <row r="25" spans="2:9" ht="25.5">
      <c r="B25" s="3">
        <v>44806</v>
      </c>
      <c r="C25" s="4">
        <v>46472</v>
      </c>
      <c r="D25" s="4" t="s">
        <v>815</v>
      </c>
      <c r="E25" s="4" t="s">
        <v>816</v>
      </c>
      <c r="G25" s="5">
        <v>0</v>
      </c>
      <c r="H25" s="5">
        <v>3000</v>
      </c>
      <c r="I25" s="5">
        <v>6628607.88</v>
      </c>
    </row>
    <row r="26" spans="2:9" ht="25.5">
      <c r="B26" s="3">
        <v>44806</v>
      </c>
      <c r="C26" s="4">
        <v>46487</v>
      </c>
      <c r="D26" s="4" t="s">
        <v>817</v>
      </c>
      <c r="E26" s="4" t="s">
        <v>818</v>
      </c>
      <c r="G26" s="5">
        <v>0</v>
      </c>
      <c r="H26" s="5">
        <v>12699.86</v>
      </c>
      <c r="I26" s="5">
        <v>6615908.02</v>
      </c>
    </row>
    <row r="27" spans="2:9" ht="25.5">
      <c r="B27" s="3">
        <v>44806</v>
      </c>
      <c r="C27" s="4">
        <v>46487</v>
      </c>
      <c r="D27" s="4" t="s">
        <v>817</v>
      </c>
      <c r="E27" s="4" t="s">
        <v>818</v>
      </c>
      <c r="G27" s="5">
        <v>0</v>
      </c>
      <c r="H27" s="5">
        <v>655.72</v>
      </c>
      <c r="I27" s="5">
        <v>6615252.3</v>
      </c>
    </row>
    <row r="28" spans="2:9" ht="51">
      <c r="B28" s="3">
        <v>44806</v>
      </c>
      <c r="C28" s="4">
        <v>46517</v>
      </c>
      <c r="D28" s="4" t="s">
        <v>819</v>
      </c>
      <c r="E28" s="4" t="s">
        <v>820</v>
      </c>
      <c r="G28" s="5">
        <v>511467.54</v>
      </c>
      <c r="H28" s="5">
        <v>0</v>
      </c>
      <c r="I28" s="5">
        <v>7126719.84</v>
      </c>
    </row>
    <row r="29" spans="2:9" ht="51">
      <c r="B29" s="3">
        <v>44806</v>
      </c>
      <c r="C29" s="4">
        <v>46520</v>
      </c>
      <c r="D29" s="4" t="s">
        <v>821</v>
      </c>
      <c r="E29" s="4" t="s">
        <v>822</v>
      </c>
      <c r="G29" s="5">
        <v>34081.94</v>
      </c>
      <c r="H29" s="5">
        <v>0</v>
      </c>
      <c r="I29" s="5">
        <v>7160801.78</v>
      </c>
    </row>
    <row r="30" spans="2:9" ht="51">
      <c r="B30" s="3">
        <v>44806</v>
      </c>
      <c r="C30" s="4">
        <v>46522</v>
      </c>
      <c r="D30" s="4" t="s">
        <v>823</v>
      </c>
      <c r="E30" s="4" t="s">
        <v>824</v>
      </c>
      <c r="G30" s="5">
        <v>996700</v>
      </c>
      <c r="H30" s="5">
        <v>0</v>
      </c>
      <c r="I30" s="5">
        <v>8157501.78</v>
      </c>
    </row>
    <row r="31" spans="2:9" ht="25.5">
      <c r="B31" s="3">
        <v>44806</v>
      </c>
      <c r="C31" s="4">
        <v>46940</v>
      </c>
      <c r="D31" s="4" t="s">
        <v>825</v>
      </c>
      <c r="E31" s="4" t="s">
        <v>826</v>
      </c>
      <c r="G31" s="5">
        <v>0</v>
      </c>
      <c r="H31" s="5">
        <v>1216057.17</v>
      </c>
      <c r="I31" s="5">
        <v>6941444.61</v>
      </c>
    </row>
    <row r="32" spans="2:9" ht="25.5">
      <c r="B32" s="3">
        <v>44806</v>
      </c>
      <c r="C32" s="4">
        <v>46940</v>
      </c>
      <c r="D32" s="4" t="s">
        <v>825</v>
      </c>
      <c r="E32" s="4" t="s">
        <v>826</v>
      </c>
      <c r="G32" s="5">
        <v>0</v>
      </c>
      <c r="H32" s="5">
        <v>53807.83</v>
      </c>
      <c r="I32" s="5">
        <v>6887636.78</v>
      </c>
    </row>
    <row r="33" spans="2:9" ht="25.5">
      <c r="B33" s="3">
        <v>44806</v>
      </c>
      <c r="C33" s="4">
        <v>46941</v>
      </c>
      <c r="D33" s="4" t="s">
        <v>827</v>
      </c>
      <c r="E33" s="4" t="s">
        <v>828</v>
      </c>
      <c r="G33" s="5">
        <v>0</v>
      </c>
      <c r="H33" s="5">
        <v>19931</v>
      </c>
      <c r="I33" s="5">
        <v>6867705.78</v>
      </c>
    </row>
    <row r="34" spans="2:9" ht="25.5">
      <c r="B34" s="3">
        <v>44806</v>
      </c>
      <c r="C34" s="4">
        <v>46941</v>
      </c>
      <c r="D34" s="4" t="s">
        <v>827</v>
      </c>
      <c r="E34" s="4" t="s">
        <v>828</v>
      </c>
      <c r="G34" s="5">
        <v>0</v>
      </c>
      <c r="H34" s="5">
        <v>1049</v>
      </c>
      <c r="I34" s="5">
        <v>6866656.78</v>
      </c>
    </row>
    <row r="35" spans="2:9" ht="25.5">
      <c r="B35" s="3">
        <v>44806</v>
      </c>
      <c r="C35" s="4">
        <v>46944</v>
      </c>
      <c r="D35" s="4" t="s">
        <v>829</v>
      </c>
      <c r="E35" s="4" t="s">
        <v>830</v>
      </c>
      <c r="G35" s="5">
        <v>0</v>
      </c>
      <c r="H35" s="5">
        <v>7910</v>
      </c>
      <c r="I35" s="5">
        <v>6858746.78</v>
      </c>
    </row>
    <row r="36" spans="2:9" ht="25.5">
      <c r="B36" s="3">
        <v>44806</v>
      </c>
      <c r="C36" s="4">
        <v>46944</v>
      </c>
      <c r="D36" s="4" t="s">
        <v>829</v>
      </c>
      <c r="E36" s="4" t="s">
        <v>830</v>
      </c>
      <c r="G36" s="5">
        <v>0</v>
      </c>
      <c r="H36" s="5">
        <v>350</v>
      </c>
      <c r="I36" s="5">
        <v>6858396.78</v>
      </c>
    </row>
    <row r="37" spans="2:9" ht="25.5">
      <c r="B37" s="3">
        <v>44806</v>
      </c>
      <c r="C37" s="4">
        <v>47045</v>
      </c>
      <c r="D37" s="4" t="s">
        <v>831</v>
      </c>
      <c r="E37" s="4" t="s">
        <v>832</v>
      </c>
      <c r="G37" s="5">
        <v>0</v>
      </c>
      <c r="H37" s="5">
        <v>180800</v>
      </c>
      <c r="I37" s="5">
        <v>6677596.78</v>
      </c>
    </row>
    <row r="38" spans="2:9" ht="25.5">
      <c r="B38" s="3">
        <v>44806</v>
      </c>
      <c r="C38" s="4">
        <v>47045</v>
      </c>
      <c r="D38" s="4" t="s">
        <v>831</v>
      </c>
      <c r="E38" s="4" t="s">
        <v>832</v>
      </c>
      <c r="G38" s="5">
        <v>0</v>
      </c>
      <c r="H38" s="5">
        <v>8000</v>
      </c>
      <c r="I38" s="5">
        <v>6669596.78</v>
      </c>
    </row>
    <row r="39" spans="2:9" ht="51">
      <c r="B39" s="3">
        <v>44809</v>
      </c>
      <c r="C39" s="4">
        <v>46523</v>
      </c>
      <c r="D39" s="4" t="s">
        <v>833</v>
      </c>
      <c r="E39" s="4" t="s">
        <v>834</v>
      </c>
      <c r="G39" s="5">
        <v>230225</v>
      </c>
      <c r="H39" s="5">
        <v>0</v>
      </c>
      <c r="I39" s="5">
        <v>6899821.78</v>
      </c>
    </row>
    <row r="40" spans="2:9" ht="51">
      <c r="B40" s="3">
        <v>44809</v>
      </c>
      <c r="C40" s="4">
        <v>46524</v>
      </c>
      <c r="D40" s="4" t="s">
        <v>835</v>
      </c>
      <c r="E40" s="4" t="s">
        <v>836</v>
      </c>
      <c r="G40" s="5">
        <v>1242992.5</v>
      </c>
      <c r="H40" s="5">
        <v>0</v>
      </c>
      <c r="I40" s="5">
        <v>8142814.28</v>
      </c>
    </row>
    <row r="41" spans="2:9" ht="25.5">
      <c r="B41" s="3">
        <v>44809</v>
      </c>
      <c r="C41" s="4">
        <v>46948</v>
      </c>
      <c r="D41" s="4" t="s">
        <v>837</v>
      </c>
      <c r="E41" s="4" t="s">
        <v>838</v>
      </c>
      <c r="G41" s="5">
        <v>0</v>
      </c>
      <c r="H41" s="5">
        <v>12578.42</v>
      </c>
      <c r="I41" s="5">
        <v>8130235.86</v>
      </c>
    </row>
    <row r="42" spans="2:9" ht="25.5">
      <c r="B42" s="3">
        <v>44809</v>
      </c>
      <c r="C42" s="4">
        <v>46948</v>
      </c>
      <c r="D42" s="4" t="s">
        <v>837</v>
      </c>
      <c r="E42" s="4" t="s">
        <v>838</v>
      </c>
      <c r="G42" s="5">
        <v>0</v>
      </c>
      <c r="H42" s="5">
        <v>556.57</v>
      </c>
      <c r="I42" s="5">
        <v>8129679.29</v>
      </c>
    </row>
    <row r="43" spans="2:9" ht="25.5">
      <c r="B43" s="3">
        <v>44809</v>
      </c>
      <c r="C43" s="4">
        <v>46956</v>
      </c>
      <c r="D43" s="4" t="s">
        <v>839</v>
      </c>
      <c r="E43" s="4" t="s">
        <v>840</v>
      </c>
      <c r="G43" s="5">
        <v>0</v>
      </c>
      <c r="H43" s="5">
        <v>62100</v>
      </c>
      <c r="I43" s="5">
        <v>8067579.29</v>
      </c>
    </row>
    <row r="44" spans="2:9" ht="25.5">
      <c r="B44" s="3">
        <v>44809</v>
      </c>
      <c r="C44" s="4">
        <v>46956</v>
      </c>
      <c r="D44" s="4" t="s">
        <v>839</v>
      </c>
      <c r="E44" s="4" t="s">
        <v>840</v>
      </c>
      <c r="G44" s="5">
        <v>0</v>
      </c>
      <c r="H44" s="5">
        <v>19320</v>
      </c>
      <c r="I44" s="5">
        <v>8048259.29</v>
      </c>
    </row>
    <row r="45" spans="2:9" ht="51">
      <c r="B45" s="3">
        <v>44810</v>
      </c>
      <c r="C45" s="4">
        <v>46526</v>
      </c>
      <c r="D45" s="4" t="s">
        <v>841</v>
      </c>
      <c r="E45" s="4" t="s">
        <v>842</v>
      </c>
      <c r="G45" s="5">
        <v>1381590.99</v>
      </c>
      <c r="H45" s="5">
        <v>0</v>
      </c>
      <c r="I45" s="5">
        <v>9429850.28</v>
      </c>
    </row>
    <row r="46" spans="2:9" ht="51">
      <c r="B46" s="3">
        <v>44810</v>
      </c>
      <c r="C46" s="4">
        <v>46529</v>
      </c>
      <c r="D46" s="4" t="s">
        <v>843</v>
      </c>
      <c r="E46" s="4" t="s">
        <v>844</v>
      </c>
      <c r="G46" s="5">
        <v>1784854.44</v>
      </c>
      <c r="H46" s="5">
        <v>0</v>
      </c>
      <c r="I46" s="5">
        <v>11214704.72</v>
      </c>
    </row>
    <row r="47" spans="2:9" ht="51">
      <c r="B47" s="3">
        <v>44810</v>
      </c>
      <c r="C47" s="4">
        <v>46531</v>
      </c>
      <c r="D47" s="4" t="s">
        <v>845</v>
      </c>
      <c r="E47" s="4" t="s">
        <v>846</v>
      </c>
      <c r="G47" s="5">
        <v>226067.51</v>
      </c>
      <c r="H47" s="5">
        <v>0</v>
      </c>
      <c r="I47" s="5">
        <v>11440772.23</v>
      </c>
    </row>
    <row r="48" spans="2:9" ht="25.5">
      <c r="B48" s="3">
        <v>44810</v>
      </c>
      <c r="C48" s="4">
        <v>46906</v>
      </c>
      <c r="D48" s="4" t="s">
        <v>847</v>
      </c>
      <c r="E48" s="4" t="s">
        <v>848</v>
      </c>
      <c r="G48" s="5">
        <v>0</v>
      </c>
      <c r="H48" s="5">
        <v>67800</v>
      </c>
      <c r="I48" s="5">
        <v>11372972.23</v>
      </c>
    </row>
    <row r="49" spans="2:9" ht="25.5">
      <c r="B49" s="3">
        <v>44810</v>
      </c>
      <c r="C49" s="4">
        <v>46906</v>
      </c>
      <c r="D49" s="4" t="s">
        <v>847</v>
      </c>
      <c r="E49" s="4" t="s">
        <v>848</v>
      </c>
      <c r="G49" s="5">
        <v>0</v>
      </c>
      <c r="H49" s="5">
        <v>3000</v>
      </c>
      <c r="I49" s="5">
        <v>11369972.23</v>
      </c>
    </row>
    <row r="50" spans="2:9" ht="25.5">
      <c r="B50" s="3">
        <v>44810</v>
      </c>
      <c r="C50" s="4">
        <v>46908</v>
      </c>
      <c r="D50" s="4" t="s">
        <v>849</v>
      </c>
      <c r="E50" s="4" t="s">
        <v>850</v>
      </c>
      <c r="G50" s="5">
        <v>0</v>
      </c>
      <c r="H50" s="5">
        <v>22500</v>
      </c>
      <c r="I50" s="5">
        <v>11347472.23</v>
      </c>
    </row>
    <row r="51" spans="2:9" ht="25.5">
      <c r="B51" s="3">
        <v>44810</v>
      </c>
      <c r="C51" s="4">
        <v>46908</v>
      </c>
      <c r="D51" s="4" t="s">
        <v>849</v>
      </c>
      <c r="E51" s="4" t="s">
        <v>850</v>
      </c>
      <c r="G51" s="5">
        <v>0</v>
      </c>
      <c r="H51" s="5">
        <v>7000</v>
      </c>
      <c r="I51" s="5">
        <v>11340472.23</v>
      </c>
    </row>
    <row r="52" spans="2:9" ht="25.5">
      <c r="B52" s="3">
        <v>44810</v>
      </c>
      <c r="C52" s="4">
        <v>46935</v>
      </c>
      <c r="D52" s="4" t="s">
        <v>851</v>
      </c>
      <c r="E52" s="4" t="s">
        <v>852</v>
      </c>
      <c r="G52" s="5">
        <v>0</v>
      </c>
      <c r="H52" s="5">
        <v>51927</v>
      </c>
      <c r="I52" s="5">
        <v>11288545.23</v>
      </c>
    </row>
    <row r="53" spans="2:9" ht="25.5">
      <c r="B53" s="3">
        <v>44810</v>
      </c>
      <c r="C53" s="4">
        <v>46935</v>
      </c>
      <c r="D53" s="4" t="s">
        <v>851</v>
      </c>
      <c r="E53" s="4" t="s">
        <v>852</v>
      </c>
      <c r="G53" s="5">
        <v>0</v>
      </c>
      <c r="H53" s="5">
        <v>2733</v>
      </c>
      <c r="I53" s="5">
        <v>11285812.23</v>
      </c>
    </row>
    <row r="54" spans="2:9" ht="25.5">
      <c r="B54" s="3">
        <v>44810</v>
      </c>
      <c r="C54" s="4">
        <v>46936</v>
      </c>
      <c r="D54" s="4" t="s">
        <v>853</v>
      </c>
      <c r="E54" s="4" t="s">
        <v>854</v>
      </c>
      <c r="G54" s="5">
        <v>0</v>
      </c>
      <c r="H54" s="5">
        <v>90000</v>
      </c>
      <c r="I54" s="5">
        <v>11195812.23</v>
      </c>
    </row>
    <row r="55" spans="2:9" ht="25.5">
      <c r="B55" s="3">
        <v>44810</v>
      </c>
      <c r="C55" s="4">
        <v>46936</v>
      </c>
      <c r="D55" s="4" t="s">
        <v>853</v>
      </c>
      <c r="E55" s="4" t="s">
        <v>854</v>
      </c>
      <c r="G55" s="5">
        <v>0</v>
      </c>
      <c r="H55" s="5">
        <v>28000</v>
      </c>
      <c r="I55" s="5">
        <v>11167812.23</v>
      </c>
    </row>
    <row r="56" spans="2:9" ht="25.5">
      <c r="B56" s="3">
        <v>44810</v>
      </c>
      <c r="C56" s="4">
        <v>46937</v>
      </c>
      <c r="D56" s="4" t="s">
        <v>855</v>
      </c>
      <c r="E56" s="4" t="s">
        <v>856</v>
      </c>
      <c r="G56" s="5">
        <v>0</v>
      </c>
      <c r="H56" s="5">
        <v>555940</v>
      </c>
      <c r="I56" s="5">
        <v>10611872.23</v>
      </c>
    </row>
    <row r="57" spans="2:9" ht="25.5">
      <c r="B57" s="3">
        <v>44810</v>
      </c>
      <c r="C57" s="4">
        <v>46937</v>
      </c>
      <c r="D57" s="4" t="s">
        <v>855</v>
      </c>
      <c r="E57" s="4" t="s">
        <v>856</v>
      </c>
      <c r="G57" s="5">
        <v>0</v>
      </c>
      <c r="H57" s="5">
        <v>29260</v>
      </c>
      <c r="I57" s="5">
        <v>10582612.23</v>
      </c>
    </row>
    <row r="58" spans="2:9" ht="25.5">
      <c r="B58" s="3">
        <v>44810</v>
      </c>
      <c r="C58" s="4">
        <v>46964</v>
      </c>
      <c r="D58" s="4" t="s">
        <v>857</v>
      </c>
      <c r="E58" s="4" t="s">
        <v>858</v>
      </c>
      <c r="G58" s="5">
        <v>0</v>
      </c>
      <c r="H58" s="5">
        <v>158400</v>
      </c>
      <c r="I58" s="5">
        <v>10424212.23</v>
      </c>
    </row>
    <row r="59" spans="2:9" ht="25.5">
      <c r="B59" s="3">
        <v>44810</v>
      </c>
      <c r="C59" s="4">
        <v>46964</v>
      </c>
      <c r="D59" s="4" t="s">
        <v>857</v>
      </c>
      <c r="E59" s="4" t="s">
        <v>858</v>
      </c>
      <c r="G59" s="5">
        <v>0</v>
      </c>
      <c r="H59" s="5">
        <v>49280</v>
      </c>
      <c r="I59" s="5">
        <v>10374932.23</v>
      </c>
    </row>
    <row r="60" spans="2:9" ht="25.5">
      <c r="B60" s="3">
        <v>44810</v>
      </c>
      <c r="C60" s="4">
        <v>46970</v>
      </c>
      <c r="D60" s="4" t="s">
        <v>859</v>
      </c>
      <c r="E60" s="4" t="s">
        <v>860</v>
      </c>
      <c r="G60" s="5">
        <v>0</v>
      </c>
      <c r="H60" s="5">
        <v>682520</v>
      </c>
      <c r="I60" s="5">
        <v>9692412.23</v>
      </c>
    </row>
    <row r="61" spans="2:9" ht="25.5">
      <c r="B61" s="3">
        <v>44810</v>
      </c>
      <c r="C61" s="4">
        <v>46970</v>
      </c>
      <c r="D61" s="4" t="s">
        <v>859</v>
      </c>
      <c r="E61" s="4" t="s">
        <v>860</v>
      </c>
      <c r="G61" s="5">
        <v>0</v>
      </c>
      <c r="H61" s="5">
        <v>30200</v>
      </c>
      <c r="I61" s="5">
        <v>9662212.23</v>
      </c>
    </row>
    <row r="62" spans="2:9" ht="51">
      <c r="B62" s="3">
        <v>44811</v>
      </c>
      <c r="C62" s="4">
        <v>46534</v>
      </c>
      <c r="D62" s="4" t="s">
        <v>861</v>
      </c>
      <c r="E62" s="4" t="s">
        <v>862</v>
      </c>
      <c r="G62" s="5">
        <v>1489084.93</v>
      </c>
      <c r="H62" s="5">
        <v>0</v>
      </c>
      <c r="I62" s="5">
        <v>11151297.16</v>
      </c>
    </row>
    <row r="63" spans="2:9" ht="51">
      <c r="B63" s="3">
        <v>44811</v>
      </c>
      <c r="C63" s="4">
        <v>46536</v>
      </c>
      <c r="D63" s="4" t="s">
        <v>863</v>
      </c>
      <c r="E63" s="4" t="s">
        <v>864</v>
      </c>
      <c r="G63" s="5">
        <v>2997590.97</v>
      </c>
      <c r="H63" s="5">
        <v>0</v>
      </c>
      <c r="I63" s="5">
        <v>14148888.13</v>
      </c>
    </row>
    <row r="64" spans="2:9" ht="25.5">
      <c r="B64" s="3">
        <v>44811</v>
      </c>
      <c r="C64" s="4">
        <v>47064</v>
      </c>
      <c r="D64" s="4" t="s">
        <v>865</v>
      </c>
      <c r="E64" s="4" t="s">
        <v>866</v>
      </c>
      <c r="G64" s="5">
        <v>0</v>
      </c>
      <c r="H64" s="5">
        <v>79000.34</v>
      </c>
      <c r="I64" s="5">
        <v>14069887.79</v>
      </c>
    </row>
    <row r="65" spans="2:9" ht="25.5">
      <c r="B65" s="3">
        <v>44811</v>
      </c>
      <c r="C65" s="4">
        <v>47064</v>
      </c>
      <c r="D65" s="4" t="s">
        <v>865</v>
      </c>
      <c r="E65" s="4" t="s">
        <v>866</v>
      </c>
      <c r="G65" s="5">
        <v>0</v>
      </c>
      <c r="H65" s="5">
        <v>466549.14</v>
      </c>
      <c r="I65" s="5">
        <v>13603338.65</v>
      </c>
    </row>
    <row r="66" spans="2:9" ht="25.5">
      <c r="B66" s="3">
        <v>44811</v>
      </c>
      <c r="C66" s="4">
        <v>47418</v>
      </c>
      <c r="D66" s="4" t="s">
        <v>867</v>
      </c>
      <c r="E66" s="4" t="s">
        <v>868</v>
      </c>
      <c r="G66" s="5">
        <v>0</v>
      </c>
      <c r="H66" s="5">
        <v>17997.23</v>
      </c>
      <c r="I66" s="5">
        <v>13585341.42</v>
      </c>
    </row>
    <row r="67" spans="2:9" ht="25.5">
      <c r="B67" s="3">
        <v>44811</v>
      </c>
      <c r="C67" s="4">
        <v>47420</v>
      </c>
      <c r="D67" s="4" t="s">
        <v>869</v>
      </c>
      <c r="E67" s="4" t="s">
        <v>870</v>
      </c>
      <c r="G67" s="5">
        <v>0</v>
      </c>
      <c r="H67" s="5">
        <v>20000</v>
      </c>
      <c r="I67" s="5">
        <v>13565341.42</v>
      </c>
    </row>
    <row r="68" spans="2:9" ht="25.5">
      <c r="B68" s="3">
        <v>44811</v>
      </c>
      <c r="C68" s="4">
        <v>47422</v>
      </c>
      <c r="D68" s="4" t="s">
        <v>871</v>
      </c>
      <c r="E68" s="4" t="s">
        <v>872</v>
      </c>
      <c r="G68" s="5">
        <v>0</v>
      </c>
      <c r="H68" s="5">
        <v>162000</v>
      </c>
      <c r="I68" s="5">
        <v>13403341.42</v>
      </c>
    </row>
    <row r="69" spans="2:9" ht="25.5">
      <c r="B69" s="3">
        <v>44811</v>
      </c>
      <c r="C69" s="4">
        <v>47422</v>
      </c>
      <c r="D69" s="4" t="s">
        <v>871</v>
      </c>
      <c r="E69" s="4" t="s">
        <v>872</v>
      </c>
      <c r="G69" s="5">
        <v>0</v>
      </c>
      <c r="H69" s="5">
        <v>50400</v>
      </c>
      <c r="I69" s="5">
        <v>13352941.42</v>
      </c>
    </row>
    <row r="70" spans="2:9" ht="51">
      <c r="B70" s="3">
        <v>44812</v>
      </c>
      <c r="C70" s="4">
        <v>47030</v>
      </c>
      <c r="D70" s="4" t="s">
        <v>873</v>
      </c>
      <c r="E70" s="4" t="s">
        <v>874</v>
      </c>
      <c r="G70" s="5">
        <v>545790</v>
      </c>
      <c r="H70" s="5">
        <v>0</v>
      </c>
      <c r="I70" s="5">
        <v>13898731.42</v>
      </c>
    </row>
    <row r="71" spans="2:9" ht="25.5">
      <c r="B71" s="3">
        <v>44812</v>
      </c>
      <c r="C71" s="4">
        <v>47050</v>
      </c>
      <c r="D71" s="4" t="s">
        <v>875</v>
      </c>
      <c r="E71" s="4" t="s">
        <v>876</v>
      </c>
      <c r="G71" s="5">
        <v>0</v>
      </c>
      <c r="H71" s="5">
        <v>22500</v>
      </c>
      <c r="I71" s="5">
        <v>13876231.42</v>
      </c>
    </row>
    <row r="72" spans="2:9" ht="25.5">
      <c r="B72" s="3">
        <v>44812</v>
      </c>
      <c r="C72" s="4">
        <v>47050</v>
      </c>
      <c r="D72" s="4" t="s">
        <v>875</v>
      </c>
      <c r="E72" s="4" t="s">
        <v>876</v>
      </c>
      <c r="G72" s="5">
        <v>0</v>
      </c>
      <c r="H72" s="5">
        <v>7000</v>
      </c>
      <c r="I72" s="5">
        <v>13869231.42</v>
      </c>
    </row>
    <row r="73" spans="2:9" ht="25.5">
      <c r="B73" s="3">
        <v>44812</v>
      </c>
      <c r="C73" s="4">
        <v>47074</v>
      </c>
      <c r="D73" s="4" t="s">
        <v>877</v>
      </c>
      <c r="E73" s="4" t="s">
        <v>878</v>
      </c>
      <c r="G73" s="5">
        <v>0</v>
      </c>
      <c r="H73" s="5">
        <v>7887.51</v>
      </c>
      <c r="I73" s="5">
        <v>13861343.91</v>
      </c>
    </row>
    <row r="74" spans="2:9" ht="25.5">
      <c r="B74" s="3">
        <v>44812</v>
      </c>
      <c r="C74" s="4">
        <v>47161</v>
      </c>
      <c r="D74" s="4" t="s">
        <v>879</v>
      </c>
      <c r="E74" s="4" t="s">
        <v>880</v>
      </c>
      <c r="G74" s="5">
        <v>0</v>
      </c>
      <c r="H74" s="5">
        <v>45205</v>
      </c>
      <c r="I74" s="5">
        <v>13816138.91</v>
      </c>
    </row>
    <row r="75" spans="2:9" ht="25.5">
      <c r="B75" s="3">
        <v>44812</v>
      </c>
      <c r="C75" s="4">
        <v>47162</v>
      </c>
      <c r="D75" s="4" t="s">
        <v>881</v>
      </c>
      <c r="E75" s="4" t="s">
        <v>882</v>
      </c>
      <c r="G75" s="5">
        <v>0</v>
      </c>
      <c r="H75" s="5">
        <v>76710</v>
      </c>
      <c r="I75" s="5">
        <v>13739428.91</v>
      </c>
    </row>
    <row r="76" spans="2:9" ht="51">
      <c r="B76" s="3">
        <v>44813</v>
      </c>
      <c r="C76" s="4">
        <v>47031</v>
      </c>
      <c r="D76" s="4" t="s">
        <v>883</v>
      </c>
      <c r="E76" s="4" t="s">
        <v>884</v>
      </c>
      <c r="G76" s="5">
        <v>271947.38</v>
      </c>
      <c r="H76" s="5">
        <v>0</v>
      </c>
      <c r="I76" s="5">
        <v>14011376.29</v>
      </c>
    </row>
    <row r="77" spans="2:9" ht="51">
      <c r="B77" s="3">
        <v>44813</v>
      </c>
      <c r="C77" s="4">
        <v>47032</v>
      </c>
      <c r="D77" s="4" t="s">
        <v>885</v>
      </c>
      <c r="E77" s="4" t="s">
        <v>886</v>
      </c>
      <c r="G77" s="5">
        <v>1187713.11</v>
      </c>
      <c r="H77" s="5">
        <v>0</v>
      </c>
      <c r="I77" s="5">
        <v>15199089.4</v>
      </c>
    </row>
    <row r="78" spans="2:9" ht="25.5">
      <c r="B78" s="3">
        <v>44813</v>
      </c>
      <c r="C78" s="4">
        <v>47130</v>
      </c>
      <c r="D78" s="4" t="s">
        <v>887</v>
      </c>
      <c r="E78" s="4" t="s">
        <v>888</v>
      </c>
      <c r="G78" s="5">
        <v>0</v>
      </c>
      <c r="H78" s="5">
        <v>44460</v>
      </c>
      <c r="I78" s="5">
        <v>15154629.4</v>
      </c>
    </row>
    <row r="79" spans="2:9" ht="25.5">
      <c r="B79" s="3">
        <v>44813</v>
      </c>
      <c r="C79" s="4">
        <v>47130</v>
      </c>
      <c r="D79" s="4" t="s">
        <v>887</v>
      </c>
      <c r="E79" s="4" t="s">
        <v>888</v>
      </c>
      <c r="G79" s="5">
        <v>0</v>
      </c>
      <c r="H79" s="5">
        <v>2340</v>
      </c>
      <c r="I79" s="5">
        <v>15152289.4</v>
      </c>
    </row>
    <row r="80" spans="2:9" ht="51">
      <c r="B80" s="3">
        <v>44816</v>
      </c>
      <c r="C80" s="4">
        <v>47033</v>
      </c>
      <c r="D80" s="4" t="s">
        <v>889</v>
      </c>
      <c r="E80" s="4" t="s">
        <v>890</v>
      </c>
      <c r="G80" s="5">
        <v>174760</v>
      </c>
      <c r="H80" s="5">
        <v>0</v>
      </c>
      <c r="I80" s="5">
        <v>15327049.4</v>
      </c>
    </row>
    <row r="81" spans="2:9" ht="51">
      <c r="B81" s="3">
        <v>44816</v>
      </c>
      <c r="C81" s="4">
        <v>47035</v>
      </c>
      <c r="D81" s="4" t="s">
        <v>891</v>
      </c>
      <c r="E81" s="4" t="s">
        <v>892</v>
      </c>
      <c r="G81" s="5">
        <v>1012819.35</v>
      </c>
      <c r="H81" s="5">
        <v>0</v>
      </c>
      <c r="I81" s="5">
        <v>16339868.75</v>
      </c>
    </row>
    <row r="82" spans="2:9" ht="25.5">
      <c r="B82" s="3">
        <v>44817</v>
      </c>
      <c r="C82" s="4">
        <v>47195</v>
      </c>
      <c r="D82" s="4" t="s">
        <v>893</v>
      </c>
      <c r="E82" s="4" t="s">
        <v>894</v>
      </c>
      <c r="G82" s="5">
        <v>0</v>
      </c>
      <c r="H82" s="5">
        <v>56500</v>
      </c>
      <c r="I82" s="5">
        <v>16283368.75</v>
      </c>
    </row>
    <row r="83" spans="2:9" ht="25.5">
      <c r="B83" s="3">
        <v>44817</v>
      </c>
      <c r="C83" s="4">
        <v>47195</v>
      </c>
      <c r="D83" s="4" t="s">
        <v>893</v>
      </c>
      <c r="E83" s="4" t="s">
        <v>894</v>
      </c>
      <c r="G83" s="5">
        <v>0</v>
      </c>
      <c r="H83" s="5">
        <v>2500</v>
      </c>
      <c r="I83" s="5">
        <v>16280868.75</v>
      </c>
    </row>
    <row r="84" spans="2:9" ht="25.5">
      <c r="B84" s="3">
        <v>44817</v>
      </c>
      <c r="C84" s="4">
        <v>47200</v>
      </c>
      <c r="D84" s="4" t="s">
        <v>895</v>
      </c>
      <c r="E84" s="4" t="s">
        <v>896</v>
      </c>
      <c r="G84" s="5">
        <v>0</v>
      </c>
      <c r="H84" s="5">
        <v>279300</v>
      </c>
      <c r="I84" s="5">
        <v>16001568.75</v>
      </c>
    </row>
    <row r="85" spans="2:9" ht="25.5">
      <c r="B85" s="3">
        <v>44817</v>
      </c>
      <c r="C85" s="4">
        <v>47200</v>
      </c>
      <c r="D85" s="4" t="s">
        <v>895</v>
      </c>
      <c r="E85" s="4" t="s">
        <v>896</v>
      </c>
      <c r="G85" s="5">
        <v>0</v>
      </c>
      <c r="H85" s="5">
        <v>14700</v>
      </c>
      <c r="I85" s="5">
        <v>15986868.75</v>
      </c>
    </row>
    <row r="86" spans="2:9" ht="25.5">
      <c r="B86" s="3">
        <v>44817</v>
      </c>
      <c r="C86" s="4">
        <v>47214</v>
      </c>
      <c r="D86" s="4" t="s">
        <v>897</v>
      </c>
      <c r="E86" s="4" t="s">
        <v>898</v>
      </c>
      <c r="G86" s="5">
        <v>0</v>
      </c>
      <c r="H86" s="5">
        <v>7125</v>
      </c>
      <c r="I86" s="5">
        <v>15979743.75</v>
      </c>
    </row>
    <row r="87" spans="2:9" ht="25.5">
      <c r="B87" s="3">
        <v>44817</v>
      </c>
      <c r="C87" s="4">
        <v>47214</v>
      </c>
      <c r="D87" s="4" t="s">
        <v>897</v>
      </c>
      <c r="E87" s="4" t="s">
        <v>898</v>
      </c>
      <c r="G87" s="5">
        <v>0</v>
      </c>
      <c r="H87" s="5">
        <v>375</v>
      </c>
      <c r="I87" s="5">
        <v>15979368.75</v>
      </c>
    </row>
    <row r="88" spans="2:9" ht="25.5">
      <c r="B88" s="3">
        <v>44817</v>
      </c>
      <c r="C88" s="4">
        <v>47220</v>
      </c>
      <c r="D88" s="4" t="s">
        <v>899</v>
      </c>
      <c r="E88" s="4" t="s">
        <v>900</v>
      </c>
      <c r="G88" s="5">
        <v>0</v>
      </c>
      <c r="H88" s="5">
        <v>16159</v>
      </c>
      <c r="I88" s="5">
        <v>15963209.75</v>
      </c>
    </row>
    <row r="89" spans="2:9" ht="25.5">
      <c r="B89" s="3">
        <v>44817</v>
      </c>
      <c r="C89" s="4">
        <v>47220</v>
      </c>
      <c r="D89" s="4" t="s">
        <v>899</v>
      </c>
      <c r="E89" s="4" t="s">
        <v>900</v>
      </c>
      <c r="G89" s="5">
        <v>0</v>
      </c>
      <c r="H89" s="5">
        <v>715</v>
      </c>
      <c r="I89" s="5">
        <v>15962494.75</v>
      </c>
    </row>
    <row r="90" spans="2:9" ht="25.5">
      <c r="B90" s="3">
        <v>44817</v>
      </c>
      <c r="C90" s="4">
        <v>47225</v>
      </c>
      <c r="D90" s="4" t="s">
        <v>901</v>
      </c>
      <c r="E90" s="4" t="s">
        <v>902</v>
      </c>
      <c r="G90" s="5">
        <v>0</v>
      </c>
      <c r="H90" s="5">
        <v>153900</v>
      </c>
      <c r="I90" s="5">
        <v>15808594.75</v>
      </c>
    </row>
    <row r="91" spans="2:9" ht="25.5">
      <c r="B91" s="3">
        <v>44817</v>
      </c>
      <c r="C91" s="4">
        <v>47225</v>
      </c>
      <c r="D91" s="4" t="s">
        <v>901</v>
      </c>
      <c r="E91" s="4" t="s">
        <v>902</v>
      </c>
      <c r="G91" s="5">
        <v>0</v>
      </c>
      <c r="H91" s="5">
        <v>47880</v>
      </c>
      <c r="I91" s="5">
        <v>15760714.75</v>
      </c>
    </row>
    <row r="92" spans="2:9" ht="25.5">
      <c r="B92" s="3">
        <v>44817</v>
      </c>
      <c r="C92" s="4">
        <v>47247</v>
      </c>
      <c r="D92" s="4" t="s">
        <v>903</v>
      </c>
      <c r="E92" s="4" t="s">
        <v>904</v>
      </c>
      <c r="G92" s="5">
        <v>0</v>
      </c>
      <c r="H92" s="5">
        <v>59640</v>
      </c>
      <c r="I92" s="5">
        <v>15701074.75</v>
      </c>
    </row>
    <row r="93" spans="2:9" ht="25.5">
      <c r="B93" s="3">
        <v>44817</v>
      </c>
      <c r="C93" s="4">
        <v>47247</v>
      </c>
      <c r="D93" s="4" t="s">
        <v>903</v>
      </c>
      <c r="E93" s="4" t="s">
        <v>904</v>
      </c>
      <c r="G93" s="5">
        <v>0</v>
      </c>
      <c r="H93" s="5">
        <v>191700</v>
      </c>
      <c r="I93" s="5">
        <v>15509374.75</v>
      </c>
    </row>
    <row r="94" spans="2:9" ht="25.5">
      <c r="B94" s="3">
        <v>44817</v>
      </c>
      <c r="C94" s="4">
        <v>47258</v>
      </c>
      <c r="D94" s="4" t="s">
        <v>905</v>
      </c>
      <c r="E94" s="4" t="s">
        <v>906</v>
      </c>
      <c r="G94" s="5">
        <v>0</v>
      </c>
      <c r="H94" s="5">
        <v>582555</v>
      </c>
      <c r="I94" s="5">
        <v>14926819.75</v>
      </c>
    </row>
    <row r="95" spans="2:9" ht="25.5">
      <c r="B95" s="3">
        <v>44817</v>
      </c>
      <c r="C95" s="4">
        <v>47263</v>
      </c>
      <c r="D95" s="4" t="s">
        <v>907</v>
      </c>
      <c r="E95" s="4" t="s">
        <v>908</v>
      </c>
      <c r="G95" s="5">
        <v>0</v>
      </c>
      <c r="H95" s="5">
        <v>72715.5</v>
      </c>
      <c r="I95" s="5">
        <v>14854104.25</v>
      </c>
    </row>
    <row r="96" spans="2:9" ht="25.5">
      <c r="B96" s="3">
        <v>44817</v>
      </c>
      <c r="C96" s="4">
        <v>47263</v>
      </c>
      <c r="D96" s="4" t="s">
        <v>907</v>
      </c>
      <c r="E96" s="4" t="s">
        <v>908</v>
      </c>
      <c r="G96" s="5">
        <v>0</v>
      </c>
      <c r="H96" s="5">
        <v>3217.5</v>
      </c>
      <c r="I96" s="5">
        <v>14850886.75</v>
      </c>
    </row>
    <row r="97" spans="2:9" ht="25.5">
      <c r="B97" s="3">
        <v>44817</v>
      </c>
      <c r="C97" s="4">
        <v>47268</v>
      </c>
      <c r="D97" s="4" t="s">
        <v>909</v>
      </c>
      <c r="E97" s="4" t="s">
        <v>910</v>
      </c>
      <c r="G97" s="5">
        <v>0</v>
      </c>
      <c r="H97" s="5">
        <v>258240</v>
      </c>
      <c r="I97" s="5">
        <v>14592646.75</v>
      </c>
    </row>
    <row r="98" spans="2:9" ht="25.5">
      <c r="B98" s="3">
        <v>44817</v>
      </c>
      <c r="C98" s="4">
        <v>47268</v>
      </c>
      <c r="D98" s="4" t="s">
        <v>909</v>
      </c>
      <c r="E98" s="4" t="s">
        <v>910</v>
      </c>
      <c r="G98" s="5">
        <v>0</v>
      </c>
      <c r="H98" s="5">
        <v>24960</v>
      </c>
      <c r="I98" s="5">
        <v>14567686.75</v>
      </c>
    </row>
    <row r="99" spans="2:9" ht="25.5">
      <c r="B99" s="3">
        <v>44817</v>
      </c>
      <c r="C99" s="4">
        <v>47325</v>
      </c>
      <c r="D99" s="4" t="s">
        <v>911</v>
      </c>
      <c r="E99" s="4" t="s">
        <v>912</v>
      </c>
      <c r="G99" s="5">
        <v>0</v>
      </c>
      <c r="H99" s="5">
        <v>214935</v>
      </c>
      <c r="I99" s="5">
        <v>14352751.75</v>
      </c>
    </row>
    <row r="100" spans="2:9" ht="25.5">
      <c r="B100" s="3">
        <v>44817</v>
      </c>
      <c r="C100" s="4">
        <v>47394</v>
      </c>
      <c r="D100" s="4" t="s">
        <v>913</v>
      </c>
      <c r="E100" s="4" t="s">
        <v>914</v>
      </c>
      <c r="G100" s="5">
        <v>0</v>
      </c>
      <c r="H100" s="5">
        <v>54667.21</v>
      </c>
      <c r="I100" s="5">
        <v>14298084.54</v>
      </c>
    </row>
    <row r="101" spans="2:9" ht="25.5">
      <c r="B101" s="3">
        <v>44817</v>
      </c>
      <c r="C101" s="4">
        <v>47394</v>
      </c>
      <c r="D101" s="4" t="s">
        <v>913</v>
      </c>
      <c r="E101" s="4" t="s">
        <v>914</v>
      </c>
      <c r="G101" s="5">
        <v>0</v>
      </c>
      <c r="H101" s="5">
        <v>2418.9</v>
      </c>
      <c r="I101" s="5">
        <v>14295665.64</v>
      </c>
    </row>
    <row r="102" spans="2:9" ht="25.5">
      <c r="B102" s="3">
        <v>44817</v>
      </c>
      <c r="C102" s="4">
        <v>47416</v>
      </c>
      <c r="D102" s="4" t="s">
        <v>915</v>
      </c>
      <c r="E102" s="4" t="s">
        <v>916</v>
      </c>
      <c r="G102" s="5">
        <v>0</v>
      </c>
      <c r="H102" s="5">
        <v>2064000</v>
      </c>
      <c r="I102" s="5">
        <v>12231665.64</v>
      </c>
    </row>
    <row r="103" spans="2:9" ht="25.5">
      <c r="B103" s="3">
        <v>44817</v>
      </c>
      <c r="C103" s="4">
        <v>47428</v>
      </c>
      <c r="D103" s="4" t="s">
        <v>917</v>
      </c>
      <c r="E103" s="4" t="s">
        <v>918</v>
      </c>
      <c r="G103" s="5">
        <v>0</v>
      </c>
      <c r="H103" s="5">
        <v>462000</v>
      </c>
      <c r="I103" s="5">
        <v>11769665.64</v>
      </c>
    </row>
    <row r="104" spans="2:9" ht="25.5">
      <c r="B104" s="3">
        <v>44817</v>
      </c>
      <c r="C104" s="4">
        <v>47432</v>
      </c>
      <c r="D104" s="4" t="s">
        <v>919</v>
      </c>
      <c r="E104" s="4" t="s">
        <v>920</v>
      </c>
      <c r="G104" s="5">
        <v>0</v>
      </c>
      <c r="H104" s="5">
        <v>579794.66</v>
      </c>
      <c r="I104" s="5">
        <v>11189870.98</v>
      </c>
    </row>
    <row r="105" spans="2:9" ht="25.5">
      <c r="B105" s="3">
        <v>44817</v>
      </c>
      <c r="C105" s="4">
        <v>47464</v>
      </c>
      <c r="D105" s="4" t="s">
        <v>921</v>
      </c>
      <c r="E105" s="4" t="s">
        <v>922</v>
      </c>
      <c r="G105" s="5">
        <v>0</v>
      </c>
      <c r="H105" s="5">
        <v>334000</v>
      </c>
      <c r="I105" s="5">
        <v>10855870.98</v>
      </c>
    </row>
    <row r="106" spans="2:9" ht="51">
      <c r="B106" s="3">
        <v>44818</v>
      </c>
      <c r="C106" s="4">
        <v>47384</v>
      </c>
      <c r="D106" s="4" t="s">
        <v>923</v>
      </c>
      <c r="E106" s="4" t="s">
        <v>924</v>
      </c>
      <c r="G106" s="5">
        <v>6685738.02</v>
      </c>
      <c r="H106" s="5">
        <v>0</v>
      </c>
      <c r="I106" s="5">
        <v>17541609</v>
      </c>
    </row>
    <row r="107" spans="2:9" ht="51">
      <c r="B107" s="3">
        <v>44818</v>
      </c>
      <c r="C107" s="4">
        <v>47386</v>
      </c>
      <c r="D107" s="4" t="s">
        <v>925</v>
      </c>
      <c r="E107" s="4" t="s">
        <v>926</v>
      </c>
      <c r="G107" s="5">
        <v>326976.94</v>
      </c>
      <c r="H107" s="5">
        <v>0</v>
      </c>
      <c r="I107" s="5">
        <v>17868585.94</v>
      </c>
    </row>
    <row r="108" spans="2:9" ht="51">
      <c r="B108" s="3">
        <v>44818</v>
      </c>
      <c r="C108" s="4">
        <v>47387</v>
      </c>
      <c r="D108" s="4" t="s">
        <v>927</v>
      </c>
      <c r="E108" s="4" t="s">
        <v>928</v>
      </c>
      <c r="G108" s="5">
        <v>251175.11</v>
      </c>
      <c r="H108" s="5">
        <v>0</v>
      </c>
      <c r="I108" s="5">
        <v>18119761.05</v>
      </c>
    </row>
    <row r="109" spans="2:9" ht="25.5">
      <c r="B109" s="3">
        <v>44819</v>
      </c>
      <c r="C109" s="4">
        <v>47096</v>
      </c>
      <c r="D109" s="4" t="s">
        <v>929</v>
      </c>
      <c r="E109" s="4" t="s">
        <v>930</v>
      </c>
      <c r="G109" s="5">
        <v>0</v>
      </c>
      <c r="H109" s="5">
        <v>527132.4</v>
      </c>
      <c r="I109" s="5">
        <v>17592628.65</v>
      </c>
    </row>
    <row r="110" spans="2:9" ht="25.5">
      <c r="B110" s="3">
        <v>44819</v>
      </c>
      <c r="C110" s="4">
        <v>47096</v>
      </c>
      <c r="D110" s="4" t="s">
        <v>929</v>
      </c>
      <c r="E110" s="4" t="s">
        <v>930</v>
      </c>
      <c r="G110" s="5">
        <v>0</v>
      </c>
      <c r="H110" s="5">
        <v>50949.6</v>
      </c>
      <c r="I110" s="5">
        <v>17541679.05</v>
      </c>
    </row>
    <row r="111" spans="2:9" ht="25.5">
      <c r="B111" s="3">
        <v>44819</v>
      </c>
      <c r="C111" s="4">
        <v>47326</v>
      </c>
      <c r="D111" s="4" t="s">
        <v>931</v>
      </c>
      <c r="E111" s="4" t="s">
        <v>932</v>
      </c>
      <c r="G111" s="5">
        <v>0</v>
      </c>
      <c r="H111" s="5">
        <v>28209.58</v>
      </c>
      <c r="I111" s="5">
        <v>17513469.47</v>
      </c>
    </row>
    <row r="112" spans="2:9" ht="25.5">
      <c r="B112" s="3">
        <v>44819</v>
      </c>
      <c r="C112" s="4">
        <v>47326</v>
      </c>
      <c r="D112" s="4" t="s">
        <v>931</v>
      </c>
      <c r="E112" s="4" t="s">
        <v>932</v>
      </c>
      <c r="G112" s="5">
        <v>0</v>
      </c>
      <c r="H112" s="5">
        <v>2726.57</v>
      </c>
      <c r="I112" s="5">
        <v>17510742.9</v>
      </c>
    </row>
    <row r="113" spans="2:9" ht="25.5">
      <c r="B113" s="3">
        <v>44819</v>
      </c>
      <c r="C113" s="4">
        <v>47330</v>
      </c>
      <c r="D113" s="4" t="s">
        <v>933</v>
      </c>
      <c r="E113" s="4" t="s">
        <v>934</v>
      </c>
      <c r="G113" s="5">
        <v>0</v>
      </c>
      <c r="H113" s="5">
        <v>22596</v>
      </c>
      <c r="I113" s="5">
        <v>17488146.9</v>
      </c>
    </row>
    <row r="114" spans="2:9" ht="25.5">
      <c r="B114" s="3">
        <v>44819</v>
      </c>
      <c r="C114" s="4">
        <v>47330</v>
      </c>
      <c r="D114" s="4" t="s">
        <v>933</v>
      </c>
      <c r="E114" s="4" t="s">
        <v>934</v>
      </c>
      <c r="G114" s="5">
        <v>0</v>
      </c>
      <c r="H114" s="5">
        <v>2184</v>
      </c>
      <c r="I114" s="5">
        <v>17485962.9</v>
      </c>
    </row>
    <row r="115" spans="2:9" ht="25.5">
      <c r="B115" s="3">
        <v>44819</v>
      </c>
      <c r="C115" s="4">
        <v>47331</v>
      </c>
      <c r="D115" s="4" t="s">
        <v>935</v>
      </c>
      <c r="E115" s="4" t="s">
        <v>936</v>
      </c>
      <c r="G115" s="5">
        <v>0</v>
      </c>
      <c r="H115" s="5">
        <v>106056</v>
      </c>
      <c r="I115" s="5">
        <v>17379906.9</v>
      </c>
    </row>
    <row r="116" spans="2:9" ht="25.5">
      <c r="B116" s="3">
        <v>44819</v>
      </c>
      <c r="C116" s="4">
        <v>47331</v>
      </c>
      <c r="D116" s="4" t="s">
        <v>935</v>
      </c>
      <c r="E116" s="4" t="s">
        <v>936</v>
      </c>
      <c r="G116" s="5">
        <v>0</v>
      </c>
      <c r="H116" s="5">
        <v>11784</v>
      </c>
      <c r="I116" s="5">
        <v>17368122.9</v>
      </c>
    </row>
    <row r="117" spans="2:9" ht="25.5">
      <c r="B117" s="3">
        <v>44819</v>
      </c>
      <c r="C117" s="4">
        <v>47336</v>
      </c>
      <c r="D117" s="4" t="s">
        <v>937</v>
      </c>
      <c r="E117" s="4" t="s">
        <v>938</v>
      </c>
      <c r="G117" s="5">
        <v>0</v>
      </c>
      <c r="H117" s="5">
        <v>180000</v>
      </c>
      <c r="I117" s="5">
        <v>17188122.9</v>
      </c>
    </row>
    <row r="118" spans="2:9" ht="25.5">
      <c r="B118" s="3">
        <v>44819</v>
      </c>
      <c r="C118" s="4">
        <v>47336</v>
      </c>
      <c r="D118" s="4" t="s">
        <v>937</v>
      </c>
      <c r="E118" s="4" t="s">
        <v>938</v>
      </c>
      <c r="G118" s="5">
        <v>0</v>
      </c>
      <c r="H118" s="5">
        <v>56000</v>
      </c>
      <c r="I118" s="5">
        <v>17132122.9</v>
      </c>
    </row>
    <row r="119" spans="2:9" ht="25.5">
      <c r="B119" s="3">
        <v>44819</v>
      </c>
      <c r="C119" s="4">
        <v>47341</v>
      </c>
      <c r="D119" s="4" t="s">
        <v>939</v>
      </c>
      <c r="E119" s="4" t="s">
        <v>940</v>
      </c>
      <c r="G119" s="5">
        <v>0</v>
      </c>
      <c r="H119" s="5">
        <v>118768.65</v>
      </c>
      <c r="I119" s="5">
        <v>17013354.25</v>
      </c>
    </row>
    <row r="120" spans="2:9" ht="25.5">
      <c r="B120" s="3">
        <v>44819</v>
      </c>
      <c r="C120" s="4">
        <v>47341</v>
      </c>
      <c r="D120" s="4" t="s">
        <v>939</v>
      </c>
      <c r="E120" s="4" t="s">
        <v>940</v>
      </c>
      <c r="G120" s="5">
        <v>0</v>
      </c>
      <c r="H120" s="5">
        <v>5255.25</v>
      </c>
      <c r="I120" s="5">
        <v>17008099</v>
      </c>
    </row>
    <row r="121" spans="2:9" ht="25.5">
      <c r="B121" s="3">
        <v>44819</v>
      </c>
      <c r="C121" s="4">
        <v>47345</v>
      </c>
      <c r="D121" s="4" t="s">
        <v>941</v>
      </c>
      <c r="E121" s="4" t="s">
        <v>942</v>
      </c>
      <c r="G121" s="5">
        <v>0</v>
      </c>
      <c r="H121" s="5">
        <v>50400</v>
      </c>
      <c r="I121" s="5">
        <v>16957699</v>
      </c>
    </row>
    <row r="122" spans="2:9" ht="25.5">
      <c r="B122" s="3">
        <v>44819</v>
      </c>
      <c r="C122" s="4">
        <v>47345</v>
      </c>
      <c r="D122" s="4" t="s">
        <v>941</v>
      </c>
      <c r="E122" s="4" t="s">
        <v>942</v>
      </c>
      <c r="G122" s="5">
        <v>0</v>
      </c>
      <c r="H122" s="5">
        <v>15680</v>
      </c>
      <c r="I122" s="5">
        <v>16942019</v>
      </c>
    </row>
    <row r="123" spans="2:9" ht="25.5">
      <c r="B123" s="3">
        <v>44819</v>
      </c>
      <c r="C123" s="4">
        <v>47349</v>
      </c>
      <c r="D123" s="4" t="s">
        <v>943</v>
      </c>
      <c r="E123" s="4" t="s">
        <v>944</v>
      </c>
      <c r="G123" s="5">
        <v>0</v>
      </c>
      <c r="H123" s="5">
        <v>297000</v>
      </c>
      <c r="I123" s="5">
        <v>16645019</v>
      </c>
    </row>
    <row r="124" spans="2:9" ht="25.5">
      <c r="B124" s="3">
        <v>44819</v>
      </c>
      <c r="C124" s="4">
        <v>47349</v>
      </c>
      <c r="D124" s="4" t="s">
        <v>943</v>
      </c>
      <c r="E124" s="4" t="s">
        <v>944</v>
      </c>
      <c r="G124" s="5">
        <v>0</v>
      </c>
      <c r="H124" s="5">
        <v>92400</v>
      </c>
      <c r="I124" s="5">
        <v>16552619</v>
      </c>
    </row>
    <row r="125" spans="2:9" ht="51">
      <c r="B125" s="3">
        <v>44819</v>
      </c>
      <c r="C125" s="4">
        <v>47389</v>
      </c>
      <c r="D125" s="4" t="s">
        <v>945</v>
      </c>
      <c r="E125" s="4" t="s">
        <v>946</v>
      </c>
      <c r="G125" s="5">
        <v>137345</v>
      </c>
      <c r="H125" s="5">
        <v>0</v>
      </c>
      <c r="I125" s="5">
        <v>16689964</v>
      </c>
    </row>
    <row r="126" spans="2:9" ht="51">
      <c r="B126" s="3">
        <v>44819</v>
      </c>
      <c r="C126" s="4">
        <v>47391</v>
      </c>
      <c r="D126" s="4" t="s">
        <v>947</v>
      </c>
      <c r="E126" s="4" t="s">
        <v>948</v>
      </c>
      <c r="G126" s="5">
        <v>985753.2</v>
      </c>
      <c r="H126" s="5">
        <v>0</v>
      </c>
      <c r="I126" s="5">
        <v>17675717.2</v>
      </c>
    </row>
    <row r="127" spans="2:9" ht="25.5">
      <c r="B127" s="3">
        <v>44819</v>
      </c>
      <c r="C127" s="4">
        <v>47437</v>
      </c>
      <c r="D127" s="4" t="s">
        <v>949</v>
      </c>
      <c r="E127" s="4" t="s">
        <v>950</v>
      </c>
      <c r="G127" s="5">
        <v>0</v>
      </c>
      <c r="H127" s="5">
        <v>67800</v>
      </c>
      <c r="I127" s="5">
        <v>17607917.2</v>
      </c>
    </row>
    <row r="128" spans="2:9" ht="25.5">
      <c r="B128" s="3">
        <v>44819</v>
      </c>
      <c r="C128" s="4">
        <v>47437</v>
      </c>
      <c r="D128" s="4" t="s">
        <v>949</v>
      </c>
      <c r="E128" s="4" t="s">
        <v>950</v>
      </c>
      <c r="G128" s="5">
        <v>0</v>
      </c>
      <c r="H128" s="5">
        <v>3000</v>
      </c>
      <c r="I128" s="5">
        <v>17604917.2</v>
      </c>
    </row>
    <row r="129" spans="2:9" ht="25.5">
      <c r="B129" s="3">
        <v>44819</v>
      </c>
      <c r="C129" s="4">
        <v>47438</v>
      </c>
      <c r="D129" s="4" t="s">
        <v>951</v>
      </c>
      <c r="E129" s="4" t="s">
        <v>952</v>
      </c>
      <c r="G129" s="5">
        <v>0</v>
      </c>
      <c r="H129" s="5">
        <v>113000</v>
      </c>
      <c r="I129" s="5">
        <v>17491917.2</v>
      </c>
    </row>
    <row r="130" spans="2:9" ht="25.5">
      <c r="B130" s="3">
        <v>44819</v>
      </c>
      <c r="C130" s="4">
        <v>47438</v>
      </c>
      <c r="D130" s="4" t="s">
        <v>951</v>
      </c>
      <c r="E130" s="4" t="s">
        <v>952</v>
      </c>
      <c r="G130" s="5">
        <v>0</v>
      </c>
      <c r="H130" s="5">
        <v>5000</v>
      </c>
      <c r="I130" s="5">
        <v>17486917.2</v>
      </c>
    </row>
    <row r="131" spans="2:9" ht="25.5">
      <c r="B131" s="3">
        <v>44819</v>
      </c>
      <c r="C131" s="4">
        <v>47439</v>
      </c>
      <c r="D131" s="4" t="s">
        <v>953</v>
      </c>
      <c r="E131" s="4" t="s">
        <v>954</v>
      </c>
      <c r="G131" s="5">
        <v>0</v>
      </c>
      <c r="H131" s="5">
        <v>113400</v>
      </c>
      <c r="I131" s="5">
        <v>17373517.2</v>
      </c>
    </row>
    <row r="132" spans="2:9" ht="25.5">
      <c r="B132" s="3">
        <v>44819</v>
      </c>
      <c r="C132" s="4">
        <v>47439</v>
      </c>
      <c r="D132" s="4" t="s">
        <v>953</v>
      </c>
      <c r="E132" s="4" t="s">
        <v>954</v>
      </c>
      <c r="G132" s="5">
        <v>0</v>
      </c>
      <c r="H132" s="5">
        <v>35280</v>
      </c>
      <c r="I132" s="5">
        <v>17338237.2</v>
      </c>
    </row>
    <row r="133" spans="2:9" ht="25.5">
      <c r="B133" s="3">
        <v>44819</v>
      </c>
      <c r="C133" s="4">
        <v>47457</v>
      </c>
      <c r="D133" s="4" t="s">
        <v>955</v>
      </c>
      <c r="E133" s="4" t="s">
        <v>956</v>
      </c>
      <c r="G133" s="5">
        <v>0</v>
      </c>
      <c r="H133" s="5">
        <v>113290.27</v>
      </c>
      <c r="I133" s="5">
        <v>17224946.93</v>
      </c>
    </row>
    <row r="134" spans="2:9" ht="38.25">
      <c r="B134" s="3">
        <v>44819</v>
      </c>
      <c r="C134" s="4">
        <v>47458</v>
      </c>
      <c r="D134" s="4" t="s">
        <v>957</v>
      </c>
      <c r="E134" s="4" t="s">
        <v>958</v>
      </c>
      <c r="G134" s="5">
        <v>0</v>
      </c>
      <c r="H134" s="5">
        <v>22500</v>
      </c>
      <c r="I134" s="5">
        <v>17202446.93</v>
      </c>
    </row>
    <row r="135" spans="2:9" ht="38.25">
      <c r="B135" s="3">
        <v>44819</v>
      </c>
      <c r="C135" s="4">
        <v>47458</v>
      </c>
      <c r="D135" s="4" t="s">
        <v>957</v>
      </c>
      <c r="E135" s="4" t="s">
        <v>958</v>
      </c>
      <c r="G135" s="5">
        <v>0</v>
      </c>
      <c r="H135" s="5">
        <v>7000</v>
      </c>
      <c r="I135" s="5">
        <v>17195446.93</v>
      </c>
    </row>
    <row r="136" spans="2:9" ht="38.25">
      <c r="B136" s="3">
        <v>44819</v>
      </c>
      <c r="C136" s="4">
        <v>47459</v>
      </c>
      <c r="D136" s="4" t="s">
        <v>959</v>
      </c>
      <c r="E136" s="4" t="s">
        <v>960</v>
      </c>
      <c r="G136" s="5">
        <v>0</v>
      </c>
      <c r="H136" s="5">
        <v>22500</v>
      </c>
      <c r="I136" s="5">
        <v>17172946.93</v>
      </c>
    </row>
    <row r="137" spans="2:9" ht="38.25">
      <c r="B137" s="3">
        <v>44819</v>
      </c>
      <c r="C137" s="4">
        <v>47459</v>
      </c>
      <c r="D137" s="4" t="s">
        <v>959</v>
      </c>
      <c r="E137" s="4" t="s">
        <v>960</v>
      </c>
      <c r="G137" s="5">
        <v>0</v>
      </c>
      <c r="H137" s="5">
        <v>7000</v>
      </c>
      <c r="I137" s="5">
        <v>17165946.93</v>
      </c>
    </row>
    <row r="138" spans="2:9" ht="25.5">
      <c r="B138" s="3">
        <v>44819</v>
      </c>
      <c r="C138" s="4">
        <v>47558</v>
      </c>
      <c r="D138" s="4" t="s">
        <v>961</v>
      </c>
      <c r="E138" s="4" t="s">
        <v>962</v>
      </c>
      <c r="G138" s="5">
        <v>0</v>
      </c>
      <c r="H138" s="5">
        <v>720500</v>
      </c>
      <c r="I138" s="5">
        <v>16445446.93</v>
      </c>
    </row>
    <row r="139" spans="2:9" ht="25.5">
      <c r="B139" s="3">
        <v>44820</v>
      </c>
      <c r="C139" s="4">
        <v>47262</v>
      </c>
      <c r="D139" s="4" t="s">
        <v>963</v>
      </c>
      <c r="E139" s="4" t="s">
        <v>964</v>
      </c>
      <c r="G139" s="5">
        <v>0</v>
      </c>
      <c r="H139" s="5">
        <v>538522.5</v>
      </c>
      <c r="I139" s="5">
        <v>15906924.43</v>
      </c>
    </row>
    <row r="140" spans="2:9" ht="51">
      <c r="B140" s="3">
        <v>44820</v>
      </c>
      <c r="C140" s="4">
        <v>47392</v>
      </c>
      <c r="D140" s="4" t="s">
        <v>965</v>
      </c>
      <c r="E140" s="4" t="s">
        <v>966</v>
      </c>
      <c r="G140" s="5">
        <v>99985</v>
      </c>
      <c r="H140" s="5">
        <v>0</v>
      </c>
      <c r="I140" s="5">
        <v>16006909.43</v>
      </c>
    </row>
    <row r="141" spans="2:9" ht="51">
      <c r="B141" s="3">
        <v>44820</v>
      </c>
      <c r="C141" s="4">
        <v>47393</v>
      </c>
      <c r="D141" s="4" t="s">
        <v>967</v>
      </c>
      <c r="E141" s="4" t="s">
        <v>968</v>
      </c>
      <c r="G141" s="5">
        <v>1314516.5</v>
      </c>
      <c r="H141" s="5">
        <v>0</v>
      </c>
      <c r="I141" s="5">
        <v>17321425.93</v>
      </c>
    </row>
    <row r="142" spans="2:9" ht="25.5">
      <c r="B142" s="3">
        <v>44820</v>
      </c>
      <c r="C142" s="4">
        <v>47436</v>
      </c>
      <c r="D142" s="4" t="s">
        <v>969</v>
      </c>
      <c r="E142" s="4" t="s">
        <v>970</v>
      </c>
      <c r="G142" s="5">
        <v>0</v>
      </c>
      <c r="H142" s="5">
        <v>180800</v>
      </c>
      <c r="I142" s="5">
        <v>17140625.93</v>
      </c>
    </row>
    <row r="143" spans="2:9" ht="25.5">
      <c r="B143" s="3">
        <v>44820</v>
      </c>
      <c r="C143" s="4">
        <v>47436</v>
      </c>
      <c r="D143" s="4" t="s">
        <v>969</v>
      </c>
      <c r="E143" s="4" t="s">
        <v>970</v>
      </c>
      <c r="G143" s="5">
        <v>0</v>
      </c>
      <c r="H143" s="5">
        <v>8000</v>
      </c>
      <c r="I143" s="5">
        <v>17132625.93</v>
      </c>
    </row>
    <row r="144" spans="2:9" ht="25.5">
      <c r="B144" s="3">
        <v>44820</v>
      </c>
      <c r="C144" s="4">
        <v>47441</v>
      </c>
      <c r="D144" s="4" t="s">
        <v>971</v>
      </c>
      <c r="E144" s="4" t="s">
        <v>972</v>
      </c>
      <c r="G144" s="5">
        <v>0</v>
      </c>
      <c r="H144" s="5">
        <v>1960.55</v>
      </c>
      <c r="I144" s="5">
        <v>17130665.38</v>
      </c>
    </row>
    <row r="145" spans="2:9" ht="25.5">
      <c r="B145" s="3">
        <v>44820</v>
      </c>
      <c r="C145" s="4">
        <v>47441</v>
      </c>
      <c r="D145" s="4" t="s">
        <v>971</v>
      </c>
      <c r="E145" s="4" t="s">
        <v>972</v>
      </c>
      <c r="G145" s="5">
        <v>0</v>
      </c>
      <c r="H145" s="5">
        <v>86.75</v>
      </c>
      <c r="I145" s="5">
        <v>17130578.63</v>
      </c>
    </row>
    <row r="146" spans="2:9" ht="25.5">
      <c r="B146" s="3">
        <v>44820</v>
      </c>
      <c r="C146" s="4">
        <v>47442</v>
      </c>
      <c r="D146" s="4" t="s">
        <v>973</v>
      </c>
      <c r="E146" s="4" t="s">
        <v>974</v>
      </c>
      <c r="G146" s="5">
        <v>0</v>
      </c>
      <c r="H146" s="5">
        <v>108000</v>
      </c>
      <c r="I146" s="5">
        <v>17022578.63</v>
      </c>
    </row>
    <row r="147" spans="2:9" ht="25.5">
      <c r="B147" s="3">
        <v>44820</v>
      </c>
      <c r="C147" s="4">
        <v>47442</v>
      </c>
      <c r="D147" s="4" t="s">
        <v>973</v>
      </c>
      <c r="E147" s="4" t="s">
        <v>974</v>
      </c>
      <c r="G147" s="5">
        <v>0</v>
      </c>
      <c r="H147" s="5">
        <v>33600</v>
      </c>
      <c r="I147" s="5">
        <v>16988978.63</v>
      </c>
    </row>
    <row r="148" spans="2:9" ht="25.5">
      <c r="B148" s="3">
        <v>44820</v>
      </c>
      <c r="C148" s="4">
        <v>47443</v>
      </c>
      <c r="D148" s="4" t="s">
        <v>975</v>
      </c>
      <c r="E148" s="4" t="s">
        <v>976</v>
      </c>
      <c r="G148" s="5">
        <v>0</v>
      </c>
      <c r="H148" s="5">
        <v>57924.11</v>
      </c>
      <c r="I148" s="5">
        <v>16931054.52</v>
      </c>
    </row>
    <row r="149" spans="2:9" ht="25.5">
      <c r="B149" s="3">
        <v>44820</v>
      </c>
      <c r="C149" s="4">
        <v>47443</v>
      </c>
      <c r="D149" s="4" t="s">
        <v>975</v>
      </c>
      <c r="E149" s="4" t="s">
        <v>976</v>
      </c>
      <c r="G149" s="5">
        <v>0</v>
      </c>
      <c r="H149" s="5">
        <v>2563</v>
      </c>
      <c r="I149" s="5">
        <v>16928491.52</v>
      </c>
    </row>
    <row r="150" spans="2:9" ht="25.5">
      <c r="B150" s="3">
        <v>44820</v>
      </c>
      <c r="C150" s="4">
        <v>47446</v>
      </c>
      <c r="D150" s="4" t="s">
        <v>977</v>
      </c>
      <c r="E150" s="4" t="s">
        <v>978</v>
      </c>
      <c r="G150" s="5">
        <v>0</v>
      </c>
      <c r="H150" s="5">
        <v>47008</v>
      </c>
      <c r="I150" s="5">
        <v>16881483.52</v>
      </c>
    </row>
    <row r="151" spans="2:9" ht="25.5">
      <c r="B151" s="3">
        <v>44820</v>
      </c>
      <c r="C151" s="4">
        <v>47446</v>
      </c>
      <c r="D151" s="4" t="s">
        <v>977</v>
      </c>
      <c r="E151" s="4" t="s">
        <v>978</v>
      </c>
      <c r="G151" s="5">
        <v>0</v>
      </c>
      <c r="H151" s="5">
        <v>2080</v>
      </c>
      <c r="I151" s="5">
        <v>16879403.52</v>
      </c>
    </row>
    <row r="152" spans="2:9" ht="25.5">
      <c r="B152" s="3">
        <v>44820</v>
      </c>
      <c r="C152" s="4">
        <v>47455</v>
      </c>
      <c r="D152" s="4" t="s">
        <v>979</v>
      </c>
      <c r="E152" s="4" t="s">
        <v>980</v>
      </c>
      <c r="G152" s="5">
        <v>0</v>
      </c>
      <c r="H152" s="5">
        <v>2997590.97</v>
      </c>
      <c r="I152" s="5">
        <v>13881812.55</v>
      </c>
    </row>
    <row r="153" spans="2:9" ht="25.5">
      <c r="B153" s="3">
        <v>44820</v>
      </c>
      <c r="C153" s="4">
        <v>47561</v>
      </c>
      <c r="D153" s="4" t="s">
        <v>981</v>
      </c>
      <c r="E153" s="4" t="s">
        <v>982</v>
      </c>
      <c r="G153" s="5">
        <v>0</v>
      </c>
      <c r="H153" s="5">
        <v>271947.38</v>
      </c>
      <c r="I153" s="5">
        <v>13609865.17</v>
      </c>
    </row>
    <row r="154" spans="2:9" ht="38.25">
      <c r="B154" s="3">
        <v>44820</v>
      </c>
      <c r="C154" s="4">
        <v>47562</v>
      </c>
      <c r="D154" s="4" t="s">
        <v>983</v>
      </c>
      <c r="E154" s="4" t="s">
        <v>984</v>
      </c>
      <c r="G154" s="5">
        <v>0</v>
      </c>
      <c r="H154" s="5">
        <v>67500</v>
      </c>
      <c r="I154" s="5">
        <v>13542365.17</v>
      </c>
    </row>
    <row r="155" spans="2:9" ht="38.25">
      <c r="B155" s="3">
        <v>44820</v>
      </c>
      <c r="C155" s="4">
        <v>47562</v>
      </c>
      <c r="D155" s="4" t="s">
        <v>983</v>
      </c>
      <c r="E155" s="4" t="s">
        <v>984</v>
      </c>
      <c r="G155" s="5">
        <v>0</v>
      </c>
      <c r="H155" s="5">
        <v>21000</v>
      </c>
      <c r="I155" s="5">
        <v>13521365.17</v>
      </c>
    </row>
    <row r="156" spans="2:9" ht="25.5">
      <c r="B156" s="3">
        <v>44820</v>
      </c>
      <c r="C156" s="4">
        <v>47563</v>
      </c>
      <c r="D156" s="4" t="s">
        <v>985</v>
      </c>
      <c r="E156" s="4" t="s">
        <v>986</v>
      </c>
      <c r="G156" s="5">
        <v>0</v>
      </c>
      <c r="H156" s="5">
        <v>174760</v>
      </c>
      <c r="I156" s="5">
        <v>13346605.17</v>
      </c>
    </row>
    <row r="157" spans="2:9" ht="25.5">
      <c r="B157" s="3">
        <v>44824</v>
      </c>
      <c r="C157" s="4">
        <v>47450</v>
      </c>
      <c r="D157" s="4" t="s">
        <v>987</v>
      </c>
      <c r="E157" s="4" t="s">
        <v>988</v>
      </c>
      <c r="G157" s="5">
        <v>0</v>
      </c>
      <c r="H157" s="5">
        <v>23504</v>
      </c>
      <c r="I157" s="5">
        <v>13323101.17</v>
      </c>
    </row>
    <row r="158" spans="2:9" ht="25.5">
      <c r="B158" s="3">
        <v>44824</v>
      </c>
      <c r="C158" s="4">
        <v>47450</v>
      </c>
      <c r="D158" s="4" t="s">
        <v>987</v>
      </c>
      <c r="E158" s="4" t="s">
        <v>988</v>
      </c>
      <c r="G158" s="5">
        <v>0</v>
      </c>
      <c r="H158" s="5">
        <v>1040</v>
      </c>
      <c r="I158" s="5">
        <v>13322061.17</v>
      </c>
    </row>
    <row r="159" spans="2:9" ht="25.5">
      <c r="B159" s="3">
        <v>44824</v>
      </c>
      <c r="C159" s="4">
        <v>47451</v>
      </c>
      <c r="D159" s="4" t="s">
        <v>989</v>
      </c>
      <c r="E159" s="4" t="s">
        <v>990</v>
      </c>
      <c r="G159" s="5">
        <v>0</v>
      </c>
      <c r="H159" s="5">
        <v>14203.2</v>
      </c>
      <c r="I159" s="5">
        <v>13307857.97</v>
      </c>
    </row>
    <row r="160" spans="2:9" ht="25.5">
      <c r="B160" s="3">
        <v>44824</v>
      </c>
      <c r="C160" s="4">
        <v>47451</v>
      </c>
      <c r="D160" s="4" t="s">
        <v>989</v>
      </c>
      <c r="E160" s="4" t="s">
        <v>990</v>
      </c>
      <c r="G160" s="5">
        <v>0</v>
      </c>
      <c r="H160" s="5">
        <v>1372.8</v>
      </c>
      <c r="I160" s="5">
        <v>13306485.17</v>
      </c>
    </row>
    <row r="161" spans="2:9" ht="51">
      <c r="B161" s="3">
        <v>44824</v>
      </c>
      <c r="C161" s="4">
        <v>47474</v>
      </c>
      <c r="D161" s="4" t="s">
        <v>991</v>
      </c>
      <c r="E161" s="4" t="s">
        <v>992</v>
      </c>
      <c r="G161" s="5">
        <v>59599700.97</v>
      </c>
      <c r="H161" s="5">
        <v>0</v>
      </c>
      <c r="I161" s="5">
        <v>72906186.14</v>
      </c>
    </row>
    <row r="162" spans="2:9" ht="51">
      <c r="B162" s="3">
        <v>44824</v>
      </c>
      <c r="C162" s="4">
        <v>47476</v>
      </c>
      <c r="D162" s="4" t="s">
        <v>993</v>
      </c>
      <c r="E162" s="4" t="s">
        <v>994</v>
      </c>
      <c r="G162" s="5">
        <v>644938.75</v>
      </c>
      <c r="H162" s="5">
        <v>0</v>
      </c>
      <c r="I162" s="5">
        <v>73551124.89</v>
      </c>
    </row>
    <row r="163" spans="2:9" ht="51">
      <c r="B163" s="3">
        <v>44824</v>
      </c>
      <c r="C163" s="4">
        <v>47477</v>
      </c>
      <c r="D163" s="4" t="s">
        <v>995</v>
      </c>
      <c r="E163" s="4" t="s">
        <v>996</v>
      </c>
      <c r="G163" s="5">
        <v>2114758.75</v>
      </c>
      <c r="H163" s="5">
        <v>0</v>
      </c>
      <c r="I163" s="5">
        <v>75665883.64</v>
      </c>
    </row>
    <row r="164" spans="2:9" ht="38.25">
      <c r="B164" s="3">
        <v>44824</v>
      </c>
      <c r="C164" s="4">
        <v>47633</v>
      </c>
      <c r="D164" s="4" t="s">
        <v>997</v>
      </c>
      <c r="E164" s="4" t="s">
        <v>998</v>
      </c>
      <c r="G164" s="5">
        <v>0</v>
      </c>
      <c r="H164" s="5">
        <v>303744</v>
      </c>
      <c r="I164" s="5">
        <v>75362139.64</v>
      </c>
    </row>
    <row r="165" spans="2:9" ht="38.25">
      <c r="B165" s="3">
        <v>44824</v>
      </c>
      <c r="C165" s="4">
        <v>47633</v>
      </c>
      <c r="D165" s="4" t="s">
        <v>997</v>
      </c>
      <c r="E165" s="4" t="s">
        <v>998</v>
      </c>
      <c r="G165" s="5">
        <v>0</v>
      </c>
      <c r="H165" s="5">
        <v>13440</v>
      </c>
      <c r="I165" s="5">
        <v>75348699.64</v>
      </c>
    </row>
    <row r="166" spans="2:9" ht="38.25">
      <c r="B166" s="3">
        <v>44824</v>
      </c>
      <c r="C166" s="4">
        <v>47634</v>
      </c>
      <c r="D166" s="4" t="s">
        <v>999</v>
      </c>
      <c r="E166" s="4" t="s">
        <v>1000</v>
      </c>
      <c r="G166" s="5">
        <v>0</v>
      </c>
      <c r="H166" s="5">
        <v>67800</v>
      </c>
      <c r="I166" s="5">
        <v>75280899.64</v>
      </c>
    </row>
    <row r="167" spans="2:9" ht="38.25">
      <c r="B167" s="3">
        <v>44824</v>
      </c>
      <c r="C167" s="4">
        <v>47634</v>
      </c>
      <c r="D167" s="4" t="s">
        <v>999</v>
      </c>
      <c r="E167" s="4" t="s">
        <v>1000</v>
      </c>
      <c r="G167" s="5">
        <v>0</v>
      </c>
      <c r="H167" s="5">
        <v>3000</v>
      </c>
      <c r="I167" s="5">
        <v>75277899.64</v>
      </c>
    </row>
    <row r="168" spans="2:9" ht="51">
      <c r="B168" s="3">
        <v>44824</v>
      </c>
      <c r="C168" s="4">
        <v>47640</v>
      </c>
      <c r="D168" s="4" t="s">
        <v>1001</v>
      </c>
      <c r="E168" s="4" t="s">
        <v>1002</v>
      </c>
      <c r="G168" s="5">
        <v>0</v>
      </c>
      <c r="H168" s="5">
        <v>133837.2</v>
      </c>
      <c r="I168" s="5">
        <v>75144062.44</v>
      </c>
    </row>
    <row r="169" spans="2:9" ht="51">
      <c r="B169" s="3">
        <v>44824</v>
      </c>
      <c r="C169" s="4">
        <v>47640</v>
      </c>
      <c r="D169" s="4" t="s">
        <v>1001</v>
      </c>
      <c r="E169" s="4" t="s">
        <v>1002</v>
      </c>
      <c r="G169" s="5">
        <v>0</v>
      </c>
      <c r="H169" s="5">
        <v>5922</v>
      </c>
      <c r="I169" s="5">
        <v>75138140.44</v>
      </c>
    </row>
    <row r="170" spans="2:9" ht="63.75">
      <c r="B170" s="3">
        <v>44824</v>
      </c>
      <c r="C170" s="4">
        <v>47642</v>
      </c>
      <c r="D170" s="4" t="s">
        <v>1003</v>
      </c>
      <c r="E170" s="4" t="s">
        <v>1004</v>
      </c>
      <c r="G170" s="5">
        <v>0</v>
      </c>
      <c r="H170" s="5">
        <v>249165</v>
      </c>
      <c r="I170" s="5">
        <v>74888975.44</v>
      </c>
    </row>
    <row r="171" spans="2:9" ht="63.75">
      <c r="B171" s="3">
        <v>44824</v>
      </c>
      <c r="C171" s="4">
        <v>47642</v>
      </c>
      <c r="D171" s="4" t="s">
        <v>1003</v>
      </c>
      <c r="E171" s="4" t="s">
        <v>1004</v>
      </c>
      <c r="G171" s="5">
        <v>0</v>
      </c>
      <c r="H171" s="5">
        <v>11025</v>
      </c>
      <c r="I171" s="5">
        <v>74877950.44</v>
      </c>
    </row>
    <row r="172" spans="2:9" ht="51">
      <c r="B172" s="3">
        <v>44824</v>
      </c>
      <c r="C172" s="4">
        <v>47646</v>
      </c>
      <c r="D172" s="4" t="s">
        <v>1005</v>
      </c>
      <c r="E172" s="4" t="s">
        <v>1006</v>
      </c>
      <c r="G172" s="5">
        <v>0</v>
      </c>
      <c r="H172" s="5">
        <v>139575.34</v>
      </c>
      <c r="I172" s="5">
        <v>74738375.1</v>
      </c>
    </row>
    <row r="173" spans="2:9" ht="51">
      <c r="B173" s="3">
        <v>44824</v>
      </c>
      <c r="C173" s="4">
        <v>47646</v>
      </c>
      <c r="D173" s="4" t="s">
        <v>1005</v>
      </c>
      <c r="E173" s="4" t="s">
        <v>1006</v>
      </c>
      <c r="G173" s="5">
        <v>0</v>
      </c>
      <c r="H173" s="5">
        <v>6175.9</v>
      </c>
      <c r="I173" s="5">
        <v>74732199.2</v>
      </c>
    </row>
    <row r="174" spans="2:9" ht="38.25">
      <c r="B174" s="3">
        <v>44824</v>
      </c>
      <c r="C174" s="4">
        <v>47663</v>
      </c>
      <c r="D174" s="4" t="s">
        <v>1007</v>
      </c>
      <c r="E174" s="4" t="s">
        <v>1008</v>
      </c>
      <c r="G174" s="5">
        <v>0</v>
      </c>
      <c r="H174" s="5">
        <v>242385</v>
      </c>
      <c r="I174" s="5">
        <v>74489814.2</v>
      </c>
    </row>
    <row r="175" spans="2:9" ht="38.25">
      <c r="B175" s="3">
        <v>44824</v>
      </c>
      <c r="C175" s="4">
        <v>47663</v>
      </c>
      <c r="D175" s="4" t="s">
        <v>1007</v>
      </c>
      <c r="E175" s="4" t="s">
        <v>1008</v>
      </c>
      <c r="G175" s="5">
        <v>0</v>
      </c>
      <c r="H175" s="5">
        <v>10725</v>
      </c>
      <c r="I175" s="5">
        <v>74479089.2</v>
      </c>
    </row>
    <row r="176" spans="2:9" ht="38.25">
      <c r="B176" s="3">
        <v>44824</v>
      </c>
      <c r="C176" s="4">
        <v>47664</v>
      </c>
      <c r="D176" s="4" t="s">
        <v>1009</v>
      </c>
      <c r="E176" s="4" t="s">
        <v>1010</v>
      </c>
      <c r="G176" s="5">
        <v>0</v>
      </c>
      <c r="H176" s="5">
        <v>18441.6</v>
      </c>
      <c r="I176" s="5">
        <v>74460647.6</v>
      </c>
    </row>
    <row r="177" spans="2:9" ht="38.25">
      <c r="B177" s="3">
        <v>44824</v>
      </c>
      <c r="C177" s="4">
        <v>47664</v>
      </c>
      <c r="D177" s="4" t="s">
        <v>1009</v>
      </c>
      <c r="E177" s="4" t="s">
        <v>1010</v>
      </c>
      <c r="G177" s="5">
        <v>0</v>
      </c>
      <c r="H177" s="5">
        <v>816</v>
      </c>
      <c r="I177" s="5">
        <v>74459831.6</v>
      </c>
    </row>
    <row r="178" spans="2:9" ht="38.25">
      <c r="B178" s="3">
        <v>44824</v>
      </c>
      <c r="C178" s="4">
        <v>47665</v>
      </c>
      <c r="D178" s="4" t="s">
        <v>1011</v>
      </c>
      <c r="E178" s="4" t="s">
        <v>1012</v>
      </c>
      <c r="G178" s="5">
        <v>0</v>
      </c>
      <c r="H178" s="5">
        <v>8100</v>
      </c>
      <c r="I178" s="5">
        <v>74451731.6</v>
      </c>
    </row>
    <row r="179" spans="2:9" ht="38.25">
      <c r="B179" s="3">
        <v>44824</v>
      </c>
      <c r="C179" s="4">
        <v>47665</v>
      </c>
      <c r="D179" s="4" t="s">
        <v>1011</v>
      </c>
      <c r="E179" s="4" t="s">
        <v>1012</v>
      </c>
      <c r="G179" s="5">
        <v>0</v>
      </c>
      <c r="H179" s="5">
        <v>2520</v>
      </c>
      <c r="I179" s="5">
        <v>74449211.6</v>
      </c>
    </row>
    <row r="180" spans="2:9" ht="25.5">
      <c r="B180" s="3">
        <v>44824</v>
      </c>
      <c r="C180" s="4">
        <v>47667</v>
      </c>
      <c r="D180" s="4" t="s">
        <v>1013</v>
      </c>
      <c r="E180" s="4" t="s">
        <v>1014</v>
      </c>
      <c r="G180" s="5">
        <v>0</v>
      </c>
      <c r="H180" s="5">
        <v>215551.93</v>
      </c>
      <c r="I180" s="5">
        <v>74233659.67</v>
      </c>
    </row>
    <row r="181" spans="2:9" ht="25.5">
      <c r="B181" s="3">
        <v>44824</v>
      </c>
      <c r="C181" s="4">
        <v>47667</v>
      </c>
      <c r="D181" s="4" t="s">
        <v>1013</v>
      </c>
      <c r="E181" s="4" t="s">
        <v>1014</v>
      </c>
      <c r="G181" s="5">
        <v>0</v>
      </c>
      <c r="H181" s="5">
        <v>9537.7</v>
      </c>
      <c r="I181" s="5">
        <v>74224121.97</v>
      </c>
    </row>
    <row r="182" spans="2:9" ht="38.25">
      <c r="B182" s="3">
        <v>44824</v>
      </c>
      <c r="C182" s="4">
        <v>47668</v>
      </c>
      <c r="D182" s="4" t="s">
        <v>1015</v>
      </c>
      <c r="E182" s="4" t="s">
        <v>1016</v>
      </c>
      <c r="G182" s="5">
        <v>0</v>
      </c>
      <c r="H182" s="5">
        <v>440341.79</v>
      </c>
      <c r="I182" s="5">
        <v>73783780.18</v>
      </c>
    </row>
    <row r="183" spans="2:9" ht="38.25">
      <c r="B183" s="3">
        <v>44824</v>
      </c>
      <c r="C183" s="4">
        <v>47668</v>
      </c>
      <c r="D183" s="4" t="s">
        <v>1015</v>
      </c>
      <c r="E183" s="4" t="s">
        <v>1016</v>
      </c>
      <c r="G183" s="5">
        <v>0</v>
      </c>
      <c r="H183" s="5">
        <v>19484.15</v>
      </c>
      <c r="I183" s="5">
        <v>73764296.03</v>
      </c>
    </row>
    <row r="184" spans="2:9" ht="25.5">
      <c r="B184" s="3">
        <v>44824</v>
      </c>
      <c r="C184" s="4">
        <v>47819</v>
      </c>
      <c r="D184" s="4" t="s">
        <v>1017</v>
      </c>
      <c r="E184" s="4" t="s">
        <v>1018</v>
      </c>
      <c r="G184" s="5">
        <v>0</v>
      </c>
      <c r="H184" s="5">
        <v>498661.77</v>
      </c>
      <c r="I184" s="5">
        <v>73265634.26</v>
      </c>
    </row>
    <row r="185" spans="2:9" ht="25.5">
      <c r="B185" s="3">
        <v>44824</v>
      </c>
      <c r="C185" s="4">
        <v>47824</v>
      </c>
      <c r="D185" s="4" t="s">
        <v>1019</v>
      </c>
      <c r="E185" s="4" t="s">
        <v>1020</v>
      </c>
      <c r="G185" s="5">
        <v>0</v>
      </c>
      <c r="H185" s="5">
        <v>182713.43</v>
      </c>
      <c r="I185" s="5">
        <v>73082920.83</v>
      </c>
    </row>
    <row r="186" spans="2:9" ht="25.5">
      <c r="B186" s="3">
        <v>44824</v>
      </c>
      <c r="C186" s="4">
        <v>47825</v>
      </c>
      <c r="D186" s="4" t="s">
        <v>1021</v>
      </c>
      <c r="E186" s="4" t="s">
        <v>1022</v>
      </c>
      <c r="G186" s="5">
        <v>0</v>
      </c>
      <c r="H186" s="5">
        <v>514500</v>
      </c>
      <c r="I186" s="5">
        <v>72568420.83</v>
      </c>
    </row>
    <row r="187" spans="2:9" ht="25.5">
      <c r="B187" s="3">
        <v>44824</v>
      </c>
      <c r="C187" s="4">
        <v>47826</v>
      </c>
      <c r="D187" s="4" t="s">
        <v>1023</v>
      </c>
      <c r="E187" s="4" t="s">
        <v>1024</v>
      </c>
      <c r="G187" s="5">
        <v>0</v>
      </c>
      <c r="H187" s="5">
        <v>486400</v>
      </c>
      <c r="I187" s="5">
        <v>72082020.83</v>
      </c>
    </row>
    <row r="188" spans="2:9" ht="25.5">
      <c r="B188" s="3">
        <v>44824</v>
      </c>
      <c r="C188" s="4">
        <v>47829</v>
      </c>
      <c r="D188" s="4" t="s">
        <v>1025</v>
      </c>
      <c r="E188" s="4" t="s">
        <v>1026</v>
      </c>
      <c r="G188" s="5">
        <v>0</v>
      </c>
      <c r="H188" s="5">
        <v>68605.9</v>
      </c>
      <c r="I188" s="5">
        <v>72013414.93</v>
      </c>
    </row>
    <row r="189" spans="2:9" ht="25.5">
      <c r="B189" s="3">
        <v>44824</v>
      </c>
      <c r="C189" s="4">
        <v>47829</v>
      </c>
      <c r="D189" s="4" t="s">
        <v>1025</v>
      </c>
      <c r="E189" s="4" t="s">
        <v>1026</v>
      </c>
      <c r="G189" s="5">
        <v>0</v>
      </c>
      <c r="H189" s="5">
        <v>525833.86</v>
      </c>
      <c r="I189" s="5">
        <v>71487581.07</v>
      </c>
    </row>
    <row r="190" spans="2:9" ht="51">
      <c r="B190" s="3">
        <v>44825</v>
      </c>
      <c r="C190" s="4">
        <v>47478</v>
      </c>
      <c r="D190" s="4" t="s">
        <v>1027</v>
      </c>
      <c r="E190" s="4" t="s">
        <v>1028</v>
      </c>
      <c r="G190" s="5">
        <v>54230.12</v>
      </c>
      <c r="H190" s="5">
        <v>0</v>
      </c>
      <c r="I190" s="5">
        <v>71541811.19</v>
      </c>
    </row>
    <row r="191" spans="2:9" ht="51">
      <c r="B191" s="3">
        <v>44825</v>
      </c>
      <c r="C191" s="4">
        <v>47479</v>
      </c>
      <c r="D191" s="4" t="s">
        <v>1029</v>
      </c>
      <c r="E191" s="4" t="s">
        <v>1030</v>
      </c>
      <c r="G191" s="5">
        <v>313330</v>
      </c>
      <c r="H191" s="5">
        <v>0</v>
      </c>
      <c r="I191" s="5">
        <v>71855141.19</v>
      </c>
    </row>
    <row r="192" spans="2:9" ht="25.5">
      <c r="B192" s="3">
        <v>44825</v>
      </c>
      <c r="C192" s="4">
        <v>47578</v>
      </c>
      <c r="D192" s="4" t="s">
        <v>1031</v>
      </c>
      <c r="E192" s="4" t="s">
        <v>1032</v>
      </c>
      <c r="G192" s="5">
        <v>0</v>
      </c>
      <c r="H192" s="5">
        <v>104203.9</v>
      </c>
      <c r="I192" s="5">
        <v>71750937.29</v>
      </c>
    </row>
    <row r="193" spans="2:9" ht="25.5">
      <c r="B193" s="3">
        <v>44825</v>
      </c>
      <c r="C193" s="4">
        <v>47578</v>
      </c>
      <c r="D193" s="4" t="s">
        <v>1031</v>
      </c>
      <c r="E193" s="4" t="s">
        <v>1032</v>
      </c>
      <c r="G193" s="5">
        <v>0</v>
      </c>
      <c r="H193" s="5">
        <v>4631796.1</v>
      </c>
      <c r="I193" s="5">
        <v>67119141.19</v>
      </c>
    </row>
    <row r="194" spans="2:9" ht="51">
      <c r="B194" s="3">
        <v>44826</v>
      </c>
      <c r="C194" s="4">
        <v>47475</v>
      </c>
      <c r="D194" s="4" t="s">
        <v>1033</v>
      </c>
      <c r="E194" s="4" t="s">
        <v>1034</v>
      </c>
      <c r="G194" s="5">
        <v>11969809.11</v>
      </c>
      <c r="H194" s="5">
        <v>0</v>
      </c>
      <c r="I194" s="5">
        <v>79088950.3</v>
      </c>
    </row>
    <row r="195" spans="2:9" ht="51">
      <c r="B195" s="3">
        <v>44826</v>
      </c>
      <c r="C195" s="4">
        <v>47481</v>
      </c>
      <c r="D195" s="4" t="s">
        <v>1035</v>
      </c>
      <c r="E195" s="4" t="s">
        <v>1036</v>
      </c>
      <c r="G195" s="5">
        <v>126337.5</v>
      </c>
      <c r="H195" s="5">
        <v>0</v>
      </c>
      <c r="I195" s="5">
        <v>79215287.8</v>
      </c>
    </row>
    <row r="196" spans="2:9" ht="38.25">
      <c r="B196" s="3">
        <v>44826</v>
      </c>
      <c r="C196" s="4">
        <v>47597</v>
      </c>
      <c r="D196" s="4" t="s">
        <v>1037</v>
      </c>
      <c r="E196" s="4" t="s">
        <v>1038</v>
      </c>
      <c r="G196" s="5">
        <v>0</v>
      </c>
      <c r="H196" s="5">
        <v>467233.1</v>
      </c>
      <c r="I196" s="5">
        <v>78748054.7</v>
      </c>
    </row>
    <row r="197" spans="2:9" ht="38.25">
      <c r="B197" s="3">
        <v>44826</v>
      </c>
      <c r="C197" s="4">
        <v>47790</v>
      </c>
      <c r="D197" s="4" t="s">
        <v>1039</v>
      </c>
      <c r="E197" s="4" t="s">
        <v>1040</v>
      </c>
      <c r="G197" s="5">
        <v>0</v>
      </c>
      <c r="H197" s="5">
        <v>16253.98</v>
      </c>
      <c r="I197" s="5">
        <v>78731800.72</v>
      </c>
    </row>
    <row r="198" spans="2:9" ht="38.25">
      <c r="B198" s="3">
        <v>44826</v>
      </c>
      <c r="C198" s="4">
        <v>47790</v>
      </c>
      <c r="D198" s="4" t="s">
        <v>1039</v>
      </c>
      <c r="E198" s="4" t="s">
        <v>1040</v>
      </c>
      <c r="G198" s="5">
        <v>0</v>
      </c>
      <c r="H198" s="5">
        <v>1571.02</v>
      </c>
      <c r="I198" s="5">
        <v>78730229.7</v>
      </c>
    </row>
    <row r="199" spans="2:9" ht="51">
      <c r="B199" s="3">
        <v>44826</v>
      </c>
      <c r="C199" s="4">
        <v>47799</v>
      </c>
      <c r="D199" s="4" t="s">
        <v>1041</v>
      </c>
      <c r="E199" s="4" t="s">
        <v>1042</v>
      </c>
      <c r="G199" s="5">
        <v>0</v>
      </c>
      <c r="H199" s="5">
        <v>1403328.49</v>
      </c>
      <c r="I199" s="5">
        <v>77326901.21</v>
      </c>
    </row>
    <row r="200" spans="2:9" ht="51">
      <c r="B200" s="3">
        <v>44826</v>
      </c>
      <c r="C200" s="4">
        <v>47799</v>
      </c>
      <c r="D200" s="4" t="s">
        <v>1041</v>
      </c>
      <c r="E200" s="4" t="s">
        <v>1042</v>
      </c>
      <c r="G200" s="5">
        <v>0</v>
      </c>
      <c r="H200" s="5">
        <v>73859.39</v>
      </c>
      <c r="I200" s="5">
        <v>77253041.82</v>
      </c>
    </row>
    <row r="201" spans="2:9" ht="38.25">
      <c r="B201" s="3">
        <v>44826</v>
      </c>
      <c r="C201" s="4">
        <v>47807</v>
      </c>
      <c r="D201" s="4" t="s">
        <v>1043</v>
      </c>
      <c r="E201" s="4" t="s">
        <v>1044</v>
      </c>
      <c r="G201" s="5">
        <v>0</v>
      </c>
      <c r="H201" s="5">
        <v>102600</v>
      </c>
      <c r="I201" s="5">
        <v>77150441.82</v>
      </c>
    </row>
    <row r="202" spans="2:9" ht="38.25">
      <c r="B202" s="3">
        <v>44826</v>
      </c>
      <c r="C202" s="4">
        <v>47807</v>
      </c>
      <c r="D202" s="4" t="s">
        <v>1043</v>
      </c>
      <c r="E202" s="4" t="s">
        <v>1044</v>
      </c>
      <c r="G202" s="5">
        <v>0</v>
      </c>
      <c r="H202" s="5">
        <v>31920</v>
      </c>
      <c r="I202" s="5">
        <v>77118521.82</v>
      </c>
    </row>
    <row r="203" spans="2:9" ht="25.5">
      <c r="B203" s="3">
        <v>44826</v>
      </c>
      <c r="C203" s="4">
        <v>47830</v>
      </c>
      <c r="D203" s="4" t="s">
        <v>1045</v>
      </c>
      <c r="E203" s="4" t="s">
        <v>1046</v>
      </c>
      <c r="G203" s="5">
        <v>0</v>
      </c>
      <c r="H203" s="5">
        <v>137345</v>
      </c>
      <c r="I203" s="5">
        <v>76981176.82</v>
      </c>
    </row>
    <row r="204" spans="2:9" ht="38.25">
      <c r="B204" s="3">
        <v>44826</v>
      </c>
      <c r="C204" s="4">
        <v>47834</v>
      </c>
      <c r="D204" s="4" t="s">
        <v>1047</v>
      </c>
      <c r="E204" s="4" t="s">
        <v>1048</v>
      </c>
      <c r="G204" s="5">
        <v>0</v>
      </c>
      <c r="H204" s="5">
        <v>90400</v>
      </c>
      <c r="I204" s="5">
        <v>76890776.82</v>
      </c>
    </row>
    <row r="205" spans="2:9" ht="38.25">
      <c r="B205" s="3">
        <v>44826</v>
      </c>
      <c r="C205" s="4">
        <v>47834</v>
      </c>
      <c r="D205" s="4" t="s">
        <v>1047</v>
      </c>
      <c r="E205" s="4" t="s">
        <v>1048</v>
      </c>
      <c r="G205" s="5">
        <v>0</v>
      </c>
      <c r="H205" s="5">
        <v>4000</v>
      </c>
      <c r="I205" s="5">
        <v>76886776.82</v>
      </c>
    </row>
    <row r="206" spans="2:9" ht="25.5">
      <c r="B206" s="3">
        <v>44826</v>
      </c>
      <c r="C206" s="4">
        <v>47837</v>
      </c>
      <c r="D206" s="4" t="s">
        <v>1049</v>
      </c>
      <c r="E206" s="4" t="s">
        <v>1050</v>
      </c>
      <c r="G206" s="5">
        <v>0</v>
      </c>
      <c r="H206" s="5">
        <v>20792</v>
      </c>
      <c r="I206" s="5">
        <v>76865984.82</v>
      </c>
    </row>
    <row r="207" spans="2:9" ht="25.5">
      <c r="B207" s="3">
        <v>44826</v>
      </c>
      <c r="C207" s="4">
        <v>47837</v>
      </c>
      <c r="D207" s="4" t="s">
        <v>1049</v>
      </c>
      <c r="E207" s="4" t="s">
        <v>1050</v>
      </c>
      <c r="G207" s="5">
        <v>0</v>
      </c>
      <c r="H207" s="5">
        <v>920</v>
      </c>
      <c r="I207" s="5">
        <v>76865064.82</v>
      </c>
    </row>
    <row r="208" spans="2:9" ht="51">
      <c r="B208" s="3">
        <v>44827</v>
      </c>
      <c r="C208" s="4">
        <v>47570</v>
      </c>
      <c r="D208" s="4" t="s">
        <v>1051</v>
      </c>
      <c r="E208" s="4" t="s">
        <v>1052</v>
      </c>
      <c r="G208" s="5">
        <v>268810.18</v>
      </c>
      <c r="H208" s="5">
        <v>0</v>
      </c>
      <c r="I208" s="5">
        <v>77133875</v>
      </c>
    </row>
    <row r="209" spans="2:9" ht="51">
      <c r="B209" s="3">
        <v>44827</v>
      </c>
      <c r="C209" s="4">
        <v>47571</v>
      </c>
      <c r="D209" s="4" t="s">
        <v>1053</v>
      </c>
      <c r="E209" s="4" t="s">
        <v>1054</v>
      </c>
      <c r="G209" s="5">
        <v>550008.74</v>
      </c>
      <c r="H209" s="5">
        <v>0</v>
      </c>
      <c r="I209" s="5">
        <v>77683883.74</v>
      </c>
    </row>
    <row r="210" spans="2:9" ht="38.25">
      <c r="B210" s="3">
        <v>44827</v>
      </c>
      <c r="C210" s="4">
        <v>47683</v>
      </c>
      <c r="D210" s="4" t="s">
        <v>1055</v>
      </c>
      <c r="E210" s="4" t="s">
        <v>1056</v>
      </c>
      <c r="G210" s="5">
        <v>0</v>
      </c>
      <c r="H210" s="5">
        <v>22500</v>
      </c>
      <c r="I210" s="5">
        <v>77661383.74</v>
      </c>
    </row>
    <row r="211" spans="2:9" ht="38.25">
      <c r="B211" s="3">
        <v>44827</v>
      </c>
      <c r="C211" s="4">
        <v>47683</v>
      </c>
      <c r="D211" s="4" t="s">
        <v>1055</v>
      </c>
      <c r="E211" s="4" t="s">
        <v>1056</v>
      </c>
      <c r="G211" s="5">
        <v>0</v>
      </c>
      <c r="H211" s="5">
        <v>7000</v>
      </c>
      <c r="I211" s="5">
        <v>77654383.74</v>
      </c>
    </row>
    <row r="212" spans="2:9" ht="38.25">
      <c r="B212" s="3">
        <v>44827</v>
      </c>
      <c r="C212" s="4">
        <v>47706</v>
      </c>
      <c r="D212" s="4" t="s">
        <v>1057</v>
      </c>
      <c r="E212" s="4" t="s">
        <v>1058</v>
      </c>
      <c r="G212" s="5">
        <v>0</v>
      </c>
      <c r="H212" s="5">
        <v>63907.64</v>
      </c>
      <c r="I212" s="5">
        <v>77590476.1</v>
      </c>
    </row>
    <row r="213" spans="2:9" ht="38.25">
      <c r="B213" s="3">
        <v>44827</v>
      </c>
      <c r="C213" s="4">
        <v>47706</v>
      </c>
      <c r="D213" s="4" t="s">
        <v>1057</v>
      </c>
      <c r="E213" s="4" t="s">
        <v>1058</v>
      </c>
      <c r="G213" s="5">
        <v>0</v>
      </c>
      <c r="H213" s="5">
        <v>19882.36</v>
      </c>
      <c r="I213" s="5">
        <v>77570593.74</v>
      </c>
    </row>
    <row r="214" spans="2:9" ht="51">
      <c r="B214" s="3">
        <v>44827</v>
      </c>
      <c r="C214" s="4">
        <v>47810</v>
      </c>
      <c r="D214" s="4" t="s">
        <v>1059</v>
      </c>
      <c r="E214" s="4" t="s">
        <v>1060</v>
      </c>
      <c r="G214" s="5">
        <v>0</v>
      </c>
      <c r="H214" s="5">
        <v>190038</v>
      </c>
      <c r="I214" s="5">
        <v>77380555.74</v>
      </c>
    </row>
    <row r="215" spans="2:9" ht="51">
      <c r="B215" s="3">
        <v>44827</v>
      </c>
      <c r="C215" s="4">
        <v>47810</v>
      </c>
      <c r="D215" s="4" t="s">
        <v>1059</v>
      </c>
      <c r="E215" s="4" t="s">
        <v>1060</v>
      </c>
      <c r="G215" s="5">
        <v>0</v>
      </c>
      <c r="H215" s="5">
        <v>10002</v>
      </c>
      <c r="I215" s="5">
        <v>77370553.74</v>
      </c>
    </row>
    <row r="216" spans="2:9" ht="25.5">
      <c r="B216" s="3">
        <v>44827</v>
      </c>
      <c r="C216" s="4">
        <v>47827</v>
      </c>
      <c r="D216" s="4" t="s">
        <v>1061</v>
      </c>
      <c r="E216" s="4" t="s">
        <v>1062</v>
      </c>
      <c r="G216" s="5">
        <v>0</v>
      </c>
      <c r="H216" s="5">
        <v>99985</v>
      </c>
      <c r="I216" s="5">
        <v>77270568.74</v>
      </c>
    </row>
    <row r="217" spans="2:9" ht="25.5">
      <c r="B217" s="3">
        <v>44827</v>
      </c>
      <c r="C217" s="4">
        <v>47858</v>
      </c>
      <c r="D217" s="4" t="s">
        <v>1063</v>
      </c>
      <c r="E217" s="4" t="s">
        <v>1064</v>
      </c>
      <c r="G217" s="5">
        <v>0</v>
      </c>
      <c r="H217" s="5">
        <v>79000.34</v>
      </c>
      <c r="I217" s="5">
        <v>77191568.4</v>
      </c>
    </row>
    <row r="218" spans="2:9" ht="25.5">
      <c r="B218" s="3">
        <v>44827</v>
      </c>
      <c r="C218" s="4">
        <v>47858</v>
      </c>
      <c r="D218" s="4" t="s">
        <v>1063</v>
      </c>
      <c r="E218" s="4" t="s">
        <v>1064</v>
      </c>
      <c r="G218" s="5">
        <v>0</v>
      </c>
      <c r="H218" s="5">
        <v>466549.14</v>
      </c>
      <c r="I218" s="5">
        <v>76725019.26</v>
      </c>
    </row>
    <row r="219" spans="2:9" ht="38.25">
      <c r="B219" s="3">
        <v>44830</v>
      </c>
      <c r="C219" s="4">
        <v>47715</v>
      </c>
      <c r="D219" s="4" t="s">
        <v>1065</v>
      </c>
      <c r="E219" s="4" t="s">
        <v>1066</v>
      </c>
      <c r="G219" s="5">
        <v>0</v>
      </c>
      <c r="H219" s="5">
        <v>8658</v>
      </c>
      <c r="I219" s="5">
        <v>76716361.26</v>
      </c>
    </row>
    <row r="220" spans="2:9" ht="38.25">
      <c r="B220" s="3">
        <v>44830</v>
      </c>
      <c r="C220" s="4">
        <v>47715</v>
      </c>
      <c r="D220" s="4" t="s">
        <v>1065</v>
      </c>
      <c r="E220" s="4" t="s">
        <v>1066</v>
      </c>
      <c r="G220" s="5">
        <v>0</v>
      </c>
      <c r="H220" s="5">
        <v>390</v>
      </c>
      <c r="I220" s="5">
        <v>76715971.26</v>
      </c>
    </row>
    <row r="221" spans="2:9" ht="38.25">
      <c r="B221" s="3">
        <v>44830</v>
      </c>
      <c r="C221" s="4">
        <v>47718</v>
      </c>
      <c r="D221" s="4" t="s">
        <v>1067</v>
      </c>
      <c r="E221" s="4" t="s">
        <v>1068</v>
      </c>
      <c r="G221" s="5">
        <v>0</v>
      </c>
      <c r="H221" s="5">
        <v>11207261.64</v>
      </c>
      <c r="I221" s="5">
        <v>65508709.62</v>
      </c>
    </row>
    <row r="222" spans="2:9" ht="38.25">
      <c r="B222" s="3">
        <v>44830</v>
      </c>
      <c r="C222" s="4">
        <v>47718</v>
      </c>
      <c r="D222" s="4" t="s">
        <v>1067</v>
      </c>
      <c r="E222" s="4" t="s">
        <v>1068</v>
      </c>
      <c r="G222" s="5">
        <v>0</v>
      </c>
      <c r="H222" s="5">
        <v>504831.61</v>
      </c>
      <c r="I222" s="5">
        <v>65003878.01</v>
      </c>
    </row>
    <row r="223" spans="2:9" ht="38.25">
      <c r="B223" s="3">
        <v>44830</v>
      </c>
      <c r="C223" s="4">
        <v>47722</v>
      </c>
      <c r="D223" s="4" t="s">
        <v>1069</v>
      </c>
      <c r="E223" s="4" t="s">
        <v>1070</v>
      </c>
      <c r="G223" s="5">
        <v>0</v>
      </c>
      <c r="H223" s="5">
        <v>34077</v>
      </c>
      <c r="I223" s="5">
        <v>64969801.01</v>
      </c>
    </row>
    <row r="224" spans="2:9" ht="38.25">
      <c r="B224" s="3">
        <v>44830</v>
      </c>
      <c r="C224" s="4">
        <v>47722</v>
      </c>
      <c r="D224" s="4" t="s">
        <v>1069</v>
      </c>
      <c r="E224" s="4" t="s">
        <v>1070</v>
      </c>
      <c r="G224" s="5">
        <v>0</v>
      </c>
      <c r="H224" s="5">
        <v>1535</v>
      </c>
      <c r="I224" s="5">
        <v>64968266.01</v>
      </c>
    </row>
    <row r="225" spans="2:9" ht="38.25">
      <c r="B225" s="3">
        <v>44830</v>
      </c>
      <c r="C225" s="4">
        <v>47724</v>
      </c>
      <c r="D225" s="4" t="s">
        <v>1071</v>
      </c>
      <c r="E225" s="4" t="s">
        <v>1072</v>
      </c>
      <c r="G225" s="5">
        <v>0</v>
      </c>
      <c r="H225" s="5">
        <v>63825</v>
      </c>
      <c r="I225" s="5">
        <v>64904441.01</v>
      </c>
    </row>
    <row r="226" spans="2:9" ht="38.25">
      <c r="B226" s="3">
        <v>44830</v>
      </c>
      <c r="C226" s="4">
        <v>47724</v>
      </c>
      <c r="D226" s="4" t="s">
        <v>1071</v>
      </c>
      <c r="E226" s="4" t="s">
        <v>1072</v>
      </c>
      <c r="G226" s="5">
        <v>0</v>
      </c>
      <c r="H226" s="5">
        <v>2875</v>
      </c>
      <c r="I226" s="5">
        <v>64901566.01</v>
      </c>
    </row>
    <row r="227" spans="2:9" ht="38.25">
      <c r="B227" s="3">
        <v>44830</v>
      </c>
      <c r="C227" s="4">
        <v>47732</v>
      </c>
      <c r="D227" s="4" t="s">
        <v>1073</v>
      </c>
      <c r="E227" s="4" t="s">
        <v>1074</v>
      </c>
      <c r="G227" s="5">
        <v>0</v>
      </c>
      <c r="H227" s="5">
        <v>32301</v>
      </c>
      <c r="I227" s="5">
        <v>64869265.01</v>
      </c>
    </row>
    <row r="228" spans="2:9" ht="38.25">
      <c r="B228" s="3">
        <v>44830</v>
      </c>
      <c r="C228" s="4">
        <v>47732</v>
      </c>
      <c r="D228" s="4" t="s">
        <v>1073</v>
      </c>
      <c r="E228" s="4" t="s">
        <v>1074</v>
      </c>
      <c r="G228" s="5">
        <v>0</v>
      </c>
      <c r="H228" s="5">
        <v>1455</v>
      </c>
      <c r="I228" s="5">
        <v>64867810.01</v>
      </c>
    </row>
    <row r="229" spans="2:9" ht="38.25">
      <c r="B229" s="3">
        <v>44830</v>
      </c>
      <c r="C229" s="4">
        <v>47736</v>
      </c>
      <c r="D229" s="4" t="s">
        <v>1075</v>
      </c>
      <c r="E229" s="4" t="s">
        <v>1076</v>
      </c>
      <c r="G229" s="5">
        <v>0</v>
      </c>
      <c r="H229" s="5">
        <v>2070</v>
      </c>
      <c r="I229" s="5">
        <v>64865740.01</v>
      </c>
    </row>
    <row r="230" spans="2:9" ht="38.25">
      <c r="B230" s="3">
        <v>44830</v>
      </c>
      <c r="C230" s="4">
        <v>47736</v>
      </c>
      <c r="D230" s="4" t="s">
        <v>1075</v>
      </c>
      <c r="E230" s="4" t="s">
        <v>1076</v>
      </c>
      <c r="G230" s="5">
        <v>0</v>
      </c>
      <c r="H230" s="5">
        <v>45954</v>
      </c>
      <c r="I230" s="5">
        <v>64819786.01</v>
      </c>
    </row>
    <row r="231" spans="2:9" ht="38.25">
      <c r="B231" s="3">
        <v>44830</v>
      </c>
      <c r="C231" s="4">
        <v>47737</v>
      </c>
      <c r="D231" s="4" t="s">
        <v>1077</v>
      </c>
      <c r="E231" s="4" t="s">
        <v>1078</v>
      </c>
      <c r="G231" s="5">
        <v>0</v>
      </c>
      <c r="H231" s="5">
        <v>920.59</v>
      </c>
      <c r="I231" s="5">
        <v>64818865.42</v>
      </c>
    </row>
    <row r="232" spans="2:9" ht="38.25">
      <c r="B232" s="3">
        <v>44830</v>
      </c>
      <c r="C232" s="4">
        <v>47737</v>
      </c>
      <c r="D232" s="4" t="s">
        <v>1077</v>
      </c>
      <c r="E232" s="4" t="s">
        <v>1078</v>
      </c>
      <c r="G232" s="5">
        <v>0</v>
      </c>
      <c r="H232" s="5">
        <v>41.47</v>
      </c>
      <c r="I232" s="5">
        <v>64818823.95</v>
      </c>
    </row>
    <row r="233" spans="2:9" ht="38.25">
      <c r="B233" s="3">
        <v>44830</v>
      </c>
      <c r="C233" s="4">
        <v>47739</v>
      </c>
      <c r="D233" s="4" t="s">
        <v>1079</v>
      </c>
      <c r="E233" s="4" t="s">
        <v>1080</v>
      </c>
      <c r="G233" s="5">
        <v>0</v>
      </c>
      <c r="H233" s="5">
        <v>6000.3</v>
      </c>
      <c r="I233" s="5">
        <v>64812823.65</v>
      </c>
    </row>
    <row r="234" spans="2:9" ht="38.25">
      <c r="B234" s="3">
        <v>44830</v>
      </c>
      <c r="C234" s="4">
        <v>47739</v>
      </c>
      <c r="D234" s="4" t="s">
        <v>1079</v>
      </c>
      <c r="E234" s="4" t="s">
        <v>1080</v>
      </c>
      <c r="G234" s="5">
        <v>0</v>
      </c>
      <c r="H234" s="5">
        <v>265.5</v>
      </c>
      <c r="I234" s="5">
        <v>64812558.15</v>
      </c>
    </row>
    <row r="235" spans="2:9" ht="38.25">
      <c r="B235" s="3">
        <v>44830</v>
      </c>
      <c r="C235" s="4">
        <v>47741</v>
      </c>
      <c r="D235" s="4" t="s">
        <v>1081</v>
      </c>
      <c r="E235" s="4" t="s">
        <v>1082</v>
      </c>
      <c r="G235" s="5">
        <v>0</v>
      </c>
      <c r="H235" s="5">
        <v>7910</v>
      </c>
      <c r="I235" s="5">
        <v>64804648.15</v>
      </c>
    </row>
    <row r="236" spans="2:9" ht="38.25">
      <c r="B236" s="3">
        <v>44830</v>
      </c>
      <c r="C236" s="4">
        <v>47741</v>
      </c>
      <c r="D236" s="4" t="s">
        <v>1081</v>
      </c>
      <c r="E236" s="4" t="s">
        <v>1082</v>
      </c>
      <c r="G236" s="5">
        <v>0</v>
      </c>
      <c r="H236" s="5">
        <v>350</v>
      </c>
      <c r="I236" s="5">
        <v>64804298.15</v>
      </c>
    </row>
    <row r="237" spans="2:9" ht="51">
      <c r="B237" s="3">
        <v>44830</v>
      </c>
      <c r="C237" s="4">
        <v>47764</v>
      </c>
      <c r="D237" s="4" t="s">
        <v>1083</v>
      </c>
      <c r="E237" s="4" t="s">
        <v>1084</v>
      </c>
      <c r="G237" s="5">
        <v>330055</v>
      </c>
      <c r="H237" s="5">
        <v>0</v>
      </c>
      <c r="I237" s="5">
        <v>65134353.15</v>
      </c>
    </row>
    <row r="238" spans="2:9" ht="51">
      <c r="B238" s="3">
        <v>44830</v>
      </c>
      <c r="C238" s="4">
        <v>47765</v>
      </c>
      <c r="D238" s="4" t="s">
        <v>1085</v>
      </c>
      <c r="E238" s="4" t="s">
        <v>1086</v>
      </c>
      <c r="G238" s="5">
        <v>1866255.03</v>
      </c>
      <c r="H238" s="5">
        <v>0</v>
      </c>
      <c r="I238" s="5">
        <v>67000608.18</v>
      </c>
    </row>
    <row r="239" spans="2:9" ht="25.5">
      <c r="B239" s="3">
        <v>44830</v>
      </c>
      <c r="C239" s="4">
        <v>47850</v>
      </c>
      <c r="D239" s="4" t="s">
        <v>1087</v>
      </c>
      <c r="E239" s="4" t="s">
        <v>1088</v>
      </c>
      <c r="G239" s="5">
        <v>0</v>
      </c>
      <c r="H239" s="5">
        <v>118135</v>
      </c>
      <c r="I239" s="5">
        <v>66882473.18</v>
      </c>
    </row>
    <row r="240" spans="2:9" ht="25.5">
      <c r="B240" s="3">
        <v>44830</v>
      </c>
      <c r="C240" s="4">
        <v>47854</v>
      </c>
      <c r="D240" s="4" t="s">
        <v>1089</v>
      </c>
      <c r="E240" s="4" t="s">
        <v>1090</v>
      </c>
      <c r="G240" s="5">
        <v>0</v>
      </c>
      <c r="H240" s="5">
        <v>2439341.91</v>
      </c>
      <c r="I240" s="5">
        <v>64443131.27</v>
      </c>
    </row>
    <row r="241" spans="2:9" ht="25.5">
      <c r="B241" s="3">
        <v>44830</v>
      </c>
      <c r="C241" s="4">
        <v>47854</v>
      </c>
      <c r="D241" s="4" t="s">
        <v>1089</v>
      </c>
      <c r="E241" s="4" t="s">
        <v>1090</v>
      </c>
      <c r="G241" s="5">
        <v>0</v>
      </c>
      <c r="H241" s="5">
        <v>29363794.11</v>
      </c>
      <c r="I241" s="5">
        <v>35079337.16</v>
      </c>
    </row>
    <row r="242" spans="2:9" ht="25.5">
      <c r="B242" s="3">
        <v>44830</v>
      </c>
      <c r="C242" s="4">
        <v>47893</v>
      </c>
      <c r="D242" s="4" t="s">
        <v>1091</v>
      </c>
      <c r="E242" s="4" t="s">
        <v>1092</v>
      </c>
      <c r="G242" s="5">
        <v>0</v>
      </c>
      <c r="H242" s="5">
        <v>860602.87</v>
      </c>
      <c r="I242" s="5">
        <v>34218734.29</v>
      </c>
    </row>
    <row r="243" spans="2:9" ht="25.5">
      <c r="B243" s="3">
        <v>44830</v>
      </c>
      <c r="C243" s="4">
        <v>47893</v>
      </c>
      <c r="D243" s="4" t="s">
        <v>1091</v>
      </c>
      <c r="E243" s="4" t="s">
        <v>1092</v>
      </c>
      <c r="G243" s="5">
        <v>0</v>
      </c>
      <c r="H243" s="5">
        <v>23029517.38</v>
      </c>
      <c r="I243" s="5">
        <v>11189216.91</v>
      </c>
    </row>
    <row r="244" spans="2:9" ht="38.25">
      <c r="B244" s="3">
        <v>44830</v>
      </c>
      <c r="C244" s="4">
        <v>47898</v>
      </c>
      <c r="D244" s="4" t="s">
        <v>1093</v>
      </c>
      <c r="E244" s="4" t="s">
        <v>1094</v>
      </c>
      <c r="G244" s="5">
        <v>0</v>
      </c>
      <c r="H244" s="5">
        <v>84750</v>
      </c>
      <c r="I244" s="5">
        <v>11104466.91</v>
      </c>
    </row>
    <row r="245" spans="2:9" ht="38.25">
      <c r="B245" s="3">
        <v>44830</v>
      </c>
      <c r="C245" s="4">
        <v>47898</v>
      </c>
      <c r="D245" s="4" t="s">
        <v>1093</v>
      </c>
      <c r="E245" s="4" t="s">
        <v>1094</v>
      </c>
      <c r="G245" s="5">
        <v>0</v>
      </c>
      <c r="H245" s="5">
        <v>3750</v>
      </c>
      <c r="I245" s="5">
        <v>11100716.91</v>
      </c>
    </row>
    <row r="246" spans="2:9" ht="38.25">
      <c r="B246" s="3">
        <v>44830</v>
      </c>
      <c r="C246" s="4">
        <v>47899</v>
      </c>
      <c r="D246" s="4" t="s">
        <v>1095</v>
      </c>
      <c r="E246" s="4" t="s">
        <v>1096</v>
      </c>
      <c r="G246" s="5">
        <v>0</v>
      </c>
      <c r="H246" s="5">
        <v>223464.03</v>
      </c>
      <c r="I246" s="5">
        <v>10877252.88</v>
      </c>
    </row>
    <row r="247" spans="2:9" ht="38.25">
      <c r="B247" s="3">
        <v>44830</v>
      </c>
      <c r="C247" s="4">
        <v>47899</v>
      </c>
      <c r="D247" s="4" t="s">
        <v>1095</v>
      </c>
      <c r="E247" s="4" t="s">
        <v>1096</v>
      </c>
      <c r="G247" s="5">
        <v>0</v>
      </c>
      <c r="H247" s="5">
        <v>5247.32</v>
      </c>
      <c r="I247" s="5">
        <v>10872005.56</v>
      </c>
    </row>
    <row r="248" spans="2:9" ht="38.25">
      <c r="B248" s="3">
        <v>44830</v>
      </c>
      <c r="C248" s="4">
        <v>47917</v>
      </c>
      <c r="D248" s="4" t="s">
        <v>1097</v>
      </c>
      <c r="E248" s="4" t="s">
        <v>1098</v>
      </c>
      <c r="G248" s="5">
        <v>0</v>
      </c>
      <c r="H248" s="5">
        <v>34300.07</v>
      </c>
      <c r="I248" s="5">
        <v>10837705.49</v>
      </c>
    </row>
    <row r="249" spans="2:9" ht="38.25">
      <c r="B249" s="3">
        <v>44830</v>
      </c>
      <c r="C249" s="4">
        <v>47917</v>
      </c>
      <c r="D249" s="4" t="s">
        <v>1097</v>
      </c>
      <c r="E249" s="4" t="s">
        <v>1098</v>
      </c>
      <c r="G249" s="5">
        <v>0</v>
      </c>
      <c r="H249" s="5">
        <v>1517.7</v>
      </c>
      <c r="I249" s="5">
        <v>10836187.79</v>
      </c>
    </row>
    <row r="250" spans="2:9" ht="25.5">
      <c r="B250" s="3">
        <v>44830</v>
      </c>
      <c r="C250" s="4">
        <v>47989</v>
      </c>
      <c r="D250" s="4" t="s">
        <v>1099</v>
      </c>
      <c r="E250" s="4" t="s">
        <v>1100</v>
      </c>
      <c r="G250" s="5">
        <v>0</v>
      </c>
      <c r="H250" s="5">
        <v>1837000</v>
      </c>
      <c r="I250" s="5">
        <v>8999187.79</v>
      </c>
    </row>
    <row r="251" spans="2:9" ht="25.5">
      <c r="B251" s="3">
        <v>44831</v>
      </c>
      <c r="C251" s="4">
        <v>47637</v>
      </c>
      <c r="D251" s="4" t="s">
        <v>1101</v>
      </c>
      <c r="E251" s="4" t="s">
        <v>1102</v>
      </c>
      <c r="G251" s="5">
        <v>0</v>
      </c>
      <c r="H251" s="5">
        <v>22500</v>
      </c>
      <c r="I251" s="5">
        <v>8976687.79</v>
      </c>
    </row>
    <row r="252" spans="2:9" ht="25.5">
      <c r="B252" s="3">
        <v>44831</v>
      </c>
      <c r="C252" s="4">
        <v>47637</v>
      </c>
      <c r="D252" s="4" t="s">
        <v>1101</v>
      </c>
      <c r="E252" s="4" t="s">
        <v>1102</v>
      </c>
      <c r="G252" s="5">
        <v>0</v>
      </c>
      <c r="H252" s="5">
        <v>7000</v>
      </c>
      <c r="I252" s="5">
        <v>8969687.79</v>
      </c>
    </row>
    <row r="253" spans="2:9" ht="38.25">
      <c r="B253" s="3">
        <v>44831</v>
      </c>
      <c r="C253" s="4">
        <v>47666</v>
      </c>
      <c r="D253" s="4" t="s">
        <v>1103</v>
      </c>
      <c r="E253" s="4" t="s">
        <v>1104</v>
      </c>
      <c r="G253" s="5">
        <v>0</v>
      </c>
      <c r="H253" s="5">
        <v>138773.04</v>
      </c>
      <c r="I253" s="5">
        <v>8830914.75</v>
      </c>
    </row>
    <row r="254" spans="2:9" ht="38.25">
      <c r="B254" s="3">
        <v>44831</v>
      </c>
      <c r="C254" s="4">
        <v>47666</v>
      </c>
      <c r="D254" s="4" t="s">
        <v>1103</v>
      </c>
      <c r="E254" s="4" t="s">
        <v>1104</v>
      </c>
      <c r="G254" s="5">
        <v>0</v>
      </c>
      <c r="H254" s="5">
        <v>6140.4</v>
      </c>
      <c r="I254" s="5">
        <v>8824774.35</v>
      </c>
    </row>
    <row r="255" spans="2:9" ht="51">
      <c r="B255" s="3">
        <v>44831</v>
      </c>
      <c r="C255" s="4">
        <v>47766</v>
      </c>
      <c r="D255" s="4" t="s">
        <v>1105</v>
      </c>
      <c r="E255" s="4" t="s">
        <v>1106</v>
      </c>
      <c r="G255" s="5">
        <v>109675</v>
      </c>
      <c r="H255" s="5">
        <v>0</v>
      </c>
      <c r="I255" s="5">
        <v>8934449.35</v>
      </c>
    </row>
    <row r="256" spans="2:9" ht="51">
      <c r="B256" s="3">
        <v>44831</v>
      </c>
      <c r="C256" s="4">
        <v>47772</v>
      </c>
      <c r="D256" s="4" t="s">
        <v>1107</v>
      </c>
      <c r="E256" s="4" t="s">
        <v>1108</v>
      </c>
      <c r="G256" s="5">
        <v>103421.49</v>
      </c>
      <c r="H256" s="5">
        <v>0</v>
      </c>
      <c r="I256" s="5">
        <v>9037870.84</v>
      </c>
    </row>
    <row r="257" spans="2:9" ht="25.5">
      <c r="B257" s="3">
        <v>44831</v>
      </c>
      <c r="C257" s="4">
        <v>47877</v>
      </c>
      <c r="D257" s="4" t="s">
        <v>1109</v>
      </c>
      <c r="E257" s="4" t="s">
        <v>1110</v>
      </c>
      <c r="G257" s="5">
        <v>0</v>
      </c>
      <c r="H257" s="5">
        <v>5000</v>
      </c>
      <c r="I257" s="5">
        <v>9032870.84</v>
      </c>
    </row>
    <row r="258" spans="2:9" ht="38.25">
      <c r="B258" s="3">
        <v>44831</v>
      </c>
      <c r="C258" s="4">
        <v>47900</v>
      </c>
      <c r="D258" s="4" t="s">
        <v>1111</v>
      </c>
      <c r="E258" s="4" t="s">
        <v>1112</v>
      </c>
      <c r="G258" s="5">
        <v>0</v>
      </c>
      <c r="H258" s="5">
        <v>122577.92</v>
      </c>
      <c r="I258" s="5">
        <v>8910292.92</v>
      </c>
    </row>
    <row r="259" spans="2:9" ht="38.25">
      <c r="B259" s="3">
        <v>44831</v>
      </c>
      <c r="C259" s="4">
        <v>47900</v>
      </c>
      <c r="D259" s="4" t="s">
        <v>1111</v>
      </c>
      <c r="E259" s="4" t="s">
        <v>1112</v>
      </c>
      <c r="G259" s="5">
        <v>0</v>
      </c>
      <c r="H259" s="5">
        <v>11847.68</v>
      </c>
      <c r="I259" s="5">
        <v>8898445.24</v>
      </c>
    </row>
    <row r="260" spans="2:9" ht="38.25">
      <c r="B260" s="3">
        <v>44831</v>
      </c>
      <c r="C260" s="4">
        <v>47902</v>
      </c>
      <c r="D260" s="4" t="s">
        <v>1113</v>
      </c>
      <c r="E260" s="4" t="s">
        <v>1114</v>
      </c>
      <c r="G260" s="5">
        <v>0</v>
      </c>
      <c r="H260" s="5">
        <v>15637</v>
      </c>
      <c r="I260" s="5">
        <v>8882808.24</v>
      </c>
    </row>
    <row r="261" spans="2:9" ht="38.25">
      <c r="B261" s="3">
        <v>44831</v>
      </c>
      <c r="C261" s="4">
        <v>47902</v>
      </c>
      <c r="D261" s="4" t="s">
        <v>1113</v>
      </c>
      <c r="E261" s="4" t="s">
        <v>1114</v>
      </c>
      <c r="G261" s="5">
        <v>0</v>
      </c>
      <c r="H261" s="5">
        <v>823</v>
      </c>
      <c r="I261" s="5">
        <v>8881985.24</v>
      </c>
    </row>
    <row r="262" spans="2:9" ht="38.25">
      <c r="B262" s="3">
        <v>44831</v>
      </c>
      <c r="C262" s="4">
        <v>47904</v>
      </c>
      <c r="D262" s="4" t="s">
        <v>1115</v>
      </c>
      <c r="E262" s="4" t="s">
        <v>1116</v>
      </c>
      <c r="G262" s="5">
        <v>0</v>
      </c>
      <c r="H262" s="5">
        <v>306660</v>
      </c>
      <c r="I262" s="5">
        <v>8575325.24</v>
      </c>
    </row>
    <row r="263" spans="2:9" ht="38.25">
      <c r="B263" s="3">
        <v>44831</v>
      </c>
      <c r="C263" s="4">
        <v>47904</v>
      </c>
      <c r="D263" s="4" t="s">
        <v>1115</v>
      </c>
      <c r="E263" s="4" t="s">
        <v>1116</v>
      </c>
      <c r="G263" s="5">
        <v>0</v>
      </c>
      <c r="H263" s="5">
        <v>29640</v>
      </c>
      <c r="I263" s="5">
        <v>8545685.24</v>
      </c>
    </row>
    <row r="264" spans="2:9" ht="38.25">
      <c r="B264" s="3">
        <v>44831</v>
      </c>
      <c r="C264" s="4">
        <v>47909</v>
      </c>
      <c r="D264" s="4" t="s">
        <v>1117</v>
      </c>
      <c r="E264" s="4" t="s">
        <v>1118</v>
      </c>
      <c r="G264" s="5">
        <v>0</v>
      </c>
      <c r="H264" s="5">
        <v>121790</v>
      </c>
      <c r="I264" s="5">
        <v>8423895.24</v>
      </c>
    </row>
    <row r="265" spans="2:9" ht="38.25">
      <c r="B265" s="3">
        <v>44831</v>
      </c>
      <c r="C265" s="4">
        <v>47909</v>
      </c>
      <c r="D265" s="4" t="s">
        <v>1117</v>
      </c>
      <c r="E265" s="4" t="s">
        <v>1118</v>
      </c>
      <c r="G265" s="5">
        <v>0</v>
      </c>
      <c r="H265" s="5">
        <v>6410</v>
      </c>
      <c r="I265" s="5">
        <v>8417485.24</v>
      </c>
    </row>
    <row r="266" spans="2:9" ht="38.25">
      <c r="B266" s="3">
        <v>44831</v>
      </c>
      <c r="C266" s="4">
        <v>47912</v>
      </c>
      <c r="D266" s="4" t="s">
        <v>1119</v>
      </c>
      <c r="E266" s="4" t="s">
        <v>1120</v>
      </c>
      <c r="G266" s="5">
        <v>0</v>
      </c>
      <c r="H266" s="5">
        <v>53577.94</v>
      </c>
      <c r="I266" s="5">
        <v>8363907.3</v>
      </c>
    </row>
    <row r="267" spans="2:9" ht="38.25">
      <c r="B267" s="3">
        <v>44831</v>
      </c>
      <c r="C267" s="4">
        <v>47912</v>
      </c>
      <c r="D267" s="4" t="s">
        <v>1119</v>
      </c>
      <c r="E267" s="4" t="s">
        <v>1120</v>
      </c>
      <c r="G267" s="5">
        <v>0</v>
      </c>
      <c r="H267" s="5">
        <v>2370.71</v>
      </c>
      <c r="I267" s="5">
        <v>8361536.59</v>
      </c>
    </row>
    <row r="268" spans="2:9" ht="38.25">
      <c r="B268" s="3">
        <v>44831</v>
      </c>
      <c r="C268" s="4">
        <v>47921</v>
      </c>
      <c r="D268" s="4" t="s">
        <v>1121</v>
      </c>
      <c r="E268" s="4" t="s">
        <v>1122</v>
      </c>
      <c r="G268" s="5">
        <v>0</v>
      </c>
      <c r="H268" s="5">
        <v>453253.28</v>
      </c>
      <c r="I268" s="5">
        <v>7908283.31</v>
      </c>
    </row>
    <row r="269" spans="2:9" ht="38.25">
      <c r="B269" s="3">
        <v>44831</v>
      </c>
      <c r="C269" s="4">
        <v>47921</v>
      </c>
      <c r="D269" s="4" t="s">
        <v>1121</v>
      </c>
      <c r="E269" s="4" t="s">
        <v>1122</v>
      </c>
      <c r="G269" s="5">
        <v>0</v>
      </c>
      <c r="H269" s="5">
        <v>20055.46</v>
      </c>
      <c r="I269" s="5">
        <v>7888227.85</v>
      </c>
    </row>
    <row r="270" spans="2:9" ht="38.25">
      <c r="B270" s="3">
        <v>44831</v>
      </c>
      <c r="C270" s="4">
        <v>47924</v>
      </c>
      <c r="D270" s="4" t="s">
        <v>1123</v>
      </c>
      <c r="E270" s="4" t="s">
        <v>1124</v>
      </c>
      <c r="G270" s="5">
        <v>0</v>
      </c>
      <c r="H270" s="5">
        <v>73450</v>
      </c>
      <c r="I270" s="5">
        <v>7814777.85</v>
      </c>
    </row>
    <row r="271" spans="2:9" ht="38.25">
      <c r="B271" s="3">
        <v>44831</v>
      </c>
      <c r="C271" s="4">
        <v>47924</v>
      </c>
      <c r="D271" s="4" t="s">
        <v>1123</v>
      </c>
      <c r="E271" s="4" t="s">
        <v>1124</v>
      </c>
      <c r="G271" s="5">
        <v>0</v>
      </c>
      <c r="H271" s="5">
        <v>3250</v>
      </c>
      <c r="I271" s="5">
        <v>7811527.85</v>
      </c>
    </row>
    <row r="272" spans="2:9" ht="51">
      <c r="B272" s="3">
        <v>44832</v>
      </c>
      <c r="C272" s="4">
        <v>47774</v>
      </c>
      <c r="D272" s="4" t="s">
        <v>1125</v>
      </c>
      <c r="E272" s="4" t="s">
        <v>1126</v>
      </c>
      <c r="G272" s="5">
        <v>701635.42</v>
      </c>
      <c r="H272" s="5">
        <v>0</v>
      </c>
      <c r="I272" s="5">
        <v>8513163.27</v>
      </c>
    </row>
    <row r="273" spans="2:9" ht="51">
      <c r="B273" s="3">
        <v>44832</v>
      </c>
      <c r="C273" s="4">
        <v>47775</v>
      </c>
      <c r="D273" s="4" t="s">
        <v>1127</v>
      </c>
      <c r="E273" s="4" t="s">
        <v>1128</v>
      </c>
      <c r="G273" s="5">
        <v>62595.57</v>
      </c>
      <c r="H273" s="5">
        <v>0</v>
      </c>
      <c r="I273" s="5">
        <v>8575758.84</v>
      </c>
    </row>
    <row r="274" spans="2:9" ht="25.5">
      <c r="B274" s="3">
        <v>44832</v>
      </c>
      <c r="C274" s="4">
        <v>47869</v>
      </c>
      <c r="D274" s="4" t="s">
        <v>1129</v>
      </c>
      <c r="E274" s="4" t="s">
        <v>1130</v>
      </c>
      <c r="G274" s="5">
        <v>0</v>
      </c>
      <c r="H274" s="5">
        <v>326177.5</v>
      </c>
      <c r="I274" s="5">
        <v>8249581.34</v>
      </c>
    </row>
    <row r="275" spans="2:9" ht="25.5">
      <c r="B275" s="3">
        <v>44832</v>
      </c>
      <c r="C275" s="4">
        <v>47871</v>
      </c>
      <c r="D275" s="4" t="s">
        <v>1131</v>
      </c>
      <c r="E275" s="4" t="s">
        <v>1132</v>
      </c>
      <c r="G275" s="5">
        <v>0</v>
      </c>
      <c r="H275" s="5">
        <v>126337.5</v>
      </c>
      <c r="I275" s="5">
        <v>8123243.84</v>
      </c>
    </row>
    <row r="276" spans="2:9" ht="51">
      <c r="B276" s="3">
        <v>44832</v>
      </c>
      <c r="C276" s="4">
        <v>47934</v>
      </c>
      <c r="D276" s="4" t="s">
        <v>1133</v>
      </c>
      <c r="E276" s="4" t="s">
        <v>1134</v>
      </c>
      <c r="G276" s="5">
        <v>0</v>
      </c>
      <c r="H276" s="5">
        <v>29882.25</v>
      </c>
      <c r="I276" s="5">
        <v>8093361.59</v>
      </c>
    </row>
    <row r="277" spans="2:9" ht="51">
      <c r="B277" s="3">
        <v>44832</v>
      </c>
      <c r="C277" s="4">
        <v>47934</v>
      </c>
      <c r="D277" s="4" t="s">
        <v>1133</v>
      </c>
      <c r="E277" s="4" t="s">
        <v>1134</v>
      </c>
      <c r="G277" s="5">
        <v>0</v>
      </c>
      <c r="H277" s="5">
        <v>1572.75</v>
      </c>
      <c r="I277" s="5">
        <v>8091788.84</v>
      </c>
    </row>
    <row r="278" spans="2:9" ht="38.25">
      <c r="B278" s="3">
        <v>44832</v>
      </c>
      <c r="C278" s="4">
        <v>47937</v>
      </c>
      <c r="D278" s="4" t="s">
        <v>1135</v>
      </c>
      <c r="E278" s="4" t="s">
        <v>1136</v>
      </c>
      <c r="G278" s="5">
        <v>0</v>
      </c>
      <c r="H278" s="5">
        <v>66670</v>
      </c>
      <c r="I278" s="5">
        <v>8025118.84</v>
      </c>
    </row>
    <row r="279" spans="2:9" ht="38.25">
      <c r="B279" s="3">
        <v>44832</v>
      </c>
      <c r="C279" s="4">
        <v>47937</v>
      </c>
      <c r="D279" s="4" t="s">
        <v>1135</v>
      </c>
      <c r="E279" s="4" t="s">
        <v>1136</v>
      </c>
      <c r="G279" s="5">
        <v>0</v>
      </c>
      <c r="H279" s="5">
        <v>2950</v>
      </c>
      <c r="I279" s="5">
        <v>8022168.84</v>
      </c>
    </row>
    <row r="280" spans="2:9" ht="38.25">
      <c r="B280" s="3">
        <v>44832</v>
      </c>
      <c r="C280" s="4">
        <v>47940</v>
      </c>
      <c r="D280" s="4" t="s">
        <v>1137</v>
      </c>
      <c r="E280" s="4" t="s">
        <v>1138</v>
      </c>
      <c r="G280" s="5">
        <v>0</v>
      </c>
      <c r="H280" s="5">
        <v>479986.2</v>
      </c>
      <c r="I280" s="5">
        <v>7542182.64</v>
      </c>
    </row>
    <row r="281" spans="2:9" ht="38.25">
      <c r="B281" s="3">
        <v>44832</v>
      </c>
      <c r="C281" s="4">
        <v>47940</v>
      </c>
      <c r="D281" s="4" t="s">
        <v>1137</v>
      </c>
      <c r="E281" s="4" t="s">
        <v>1138</v>
      </c>
      <c r="G281" s="5">
        <v>0</v>
      </c>
      <c r="H281" s="5">
        <v>21621</v>
      </c>
      <c r="I281" s="5">
        <v>7520561.64</v>
      </c>
    </row>
    <row r="282" spans="2:9" ht="38.25">
      <c r="B282" s="3">
        <v>44832</v>
      </c>
      <c r="C282" s="4">
        <v>47943</v>
      </c>
      <c r="D282" s="4" t="s">
        <v>1139</v>
      </c>
      <c r="E282" s="4" t="s">
        <v>1140</v>
      </c>
      <c r="G282" s="5">
        <v>0</v>
      </c>
      <c r="H282" s="5">
        <v>40407.46</v>
      </c>
      <c r="I282" s="5">
        <v>7480154.18</v>
      </c>
    </row>
    <row r="283" spans="2:9" ht="38.25">
      <c r="B283" s="3">
        <v>44832</v>
      </c>
      <c r="C283" s="4">
        <v>47943</v>
      </c>
      <c r="D283" s="4" t="s">
        <v>1139</v>
      </c>
      <c r="E283" s="4" t="s">
        <v>1140</v>
      </c>
      <c r="G283" s="5">
        <v>0</v>
      </c>
      <c r="H283" s="5">
        <v>3905.55</v>
      </c>
      <c r="I283" s="5">
        <v>7476248.63</v>
      </c>
    </row>
    <row r="284" spans="2:9" ht="38.25">
      <c r="B284" s="3">
        <v>44832</v>
      </c>
      <c r="C284" s="4">
        <v>47946</v>
      </c>
      <c r="D284" s="4" t="s">
        <v>1141</v>
      </c>
      <c r="E284" s="4" t="s">
        <v>1142</v>
      </c>
      <c r="G284" s="5">
        <v>0</v>
      </c>
      <c r="H284" s="5">
        <v>101125.96</v>
      </c>
      <c r="I284" s="5">
        <v>7375122.67</v>
      </c>
    </row>
    <row r="285" spans="2:9" ht="38.25">
      <c r="B285" s="3">
        <v>44832</v>
      </c>
      <c r="C285" s="4">
        <v>47946</v>
      </c>
      <c r="D285" s="4" t="s">
        <v>1141</v>
      </c>
      <c r="E285" s="4" t="s">
        <v>1142</v>
      </c>
      <c r="G285" s="5">
        <v>0</v>
      </c>
      <c r="H285" s="5">
        <v>4474.6</v>
      </c>
      <c r="I285" s="5">
        <v>7370648.07</v>
      </c>
    </row>
    <row r="286" spans="2:9" ht="51">
      <c r="B286" s="3">
        <v>44833</v>
      </c>
      <c r="C286" s="4">
        <v>47773</v>
      </c>
      <c r="D286" s="4" t="s">
        <v>1143</v>
      </c>
      <c r="E286" s="4" t="s">
        <v>1144</v>
      </c>
      <c r="G286" s="5">
        <v>161599.06</v>
      </c>
      <c r="H286" s="5">
        <v>0</v>
      </c>
      <c r="I286" s="5">
        <v>7532247.13</v>
      </c>
    </row>
    <row r="287" spans="2:9" ht="25.5">
      <c r="B287" s="3">
        <v>44833</v>
      </c>
      <c r="C287" s="4">
        <v>47842</v>
      </c>
      <c r="D287" s="4" t="s">
        <v>1145</v>
      </c>
      <c r="E287" s="4" t="s">
        <v>1146</v>
      </c>
      <c r="G287" s="5">
        <v>0</v>
      </c>
      <c r="H287" s="5">
        <v>556668.2</v>
      </c>
      <c r="I287" s="5">
        <v>6975578.93</v>
      </c>
    </row>
    <row r="288" spans="2:9" ht="25.5">
      <c r="B288" s="3">
        <v>44833</v>
      </c>
      <c r="C288" s="4">
        <v>47856</v>
      </c>
      <c r="D288" s="4" t="s">
        <v>1147</v>
      </c>
      <c r="E288" s="4" t="s">
        <v>1148</v>
      </c>
      <c r="G288" s="5">
        <v>0</v>
      </c>
      <c r="H288" s="5">
        <v>1017600</v>
      </c>
      <c r="I288" s="5">
        <v>5957978.93</v>
      </c>
    </row>
    <row r="289" spans="2:9" ht="25.5">
      <c r="B289" s="3">
        <v>44833</v>
      </c>
      <c r="C289" s="4">
        <v>47859</v>
      </c>
      <c r="D289" s="4" t="s">
        <v>1149</v>
      </c>
      <c r="E289" s="4" t="s">
        <v>1150</v>
      </c>
      <c r="G289" s="5">
        <v>0</v>
      </c>
      <c r="H289" s="5">
        <v>623894.78</v>
      </c>
      <c r="I289" s="5">
        <v>5334084.15</v>
      </c>
    </row>
    <row r="290" spans="2:9" ht="25.5">
      <c r="B290" s="3">
        <v>44833</v>
      </c>
      <c r="C290" s="4">
        <v>47873</v>
      </c>
      <c r="D290" s="4" t="s">
        <v>1151</v>
      </c>
      <c r="E290" s="4" t="s">
        <v>1152</v>
      </c>
      <c r="G290" s="5">
        <v>0</v>
      </c>
      <c r="H290" s="5">
        <v>160000</v>
      </c>
      <c r="I290" s="5">
        <v>5174084.15</v>
      </c>
    </row>
    <row r="291" spans="2:9" ht="25.5">
      <c r="B291" s="3">
        <v>44833</v>
      </c>
      <c r="C291" s="4">
        <v>47874</v>
      </c>
      <c r="D291" s="4" t="s">
        <v>1153</v>
      </c>
      <c r="E291" s="4" t="s">
        <v>1154</v>
      </c>
      <c r="G291" s="5">
        <v>0</v>
      </c>
      <c r="H291" s="5">
        <v>16151.36</v>
      </c>
      <c r="I291" s="5">
        <v>5157932.79</v>
      </c>
    </row>
    <row r="292" spans="2:9" ht="25.5">
      <c r="B292" s="3">
        <v>44833</v>
      </c>
      <c r="C292" s="4">
        <v>47875</v>
      </c>
      <c r="D292" s="4" t="s">
        <v>1155</v>
      </c>
      <c r="E292" s="4" t="s">
        <v>1156</v>
      </c>
      <c r="G292" s="5">
        <v>0</v>
      </c>
      <c r="H292" s="5">
        <v>69200.12</v>
      </c>
      <c r="I292" s="5">
        <v>5088732.67</v>
      </c>
    </row>
    <row r="293" spans="2:9" ht="51">
      <c r="B293" s="3">
        <v>44833</v>
      </c>
      <c r="C293" s="4">
        <v>47965</v>
      </c>
      <c r="D293" s="4" t="s">
        <v>1157</v>
      </c>
      <c r="E293" s="4" t="s">
        <v>1158</v>
      </c>
      <c r="G293" s="5">
        <v>3325286.63</v>
      </c>
      <c r="H293" s="5">
        <v>0</v>
      </c>
      <c r="I293" s="5">
        <v>8414019.3</v>
      </c>
    </row>
    <row r="294" spans="2:9" ht="51">
      <c r="B294" s="3">
        <v>44833</v>
      </c>
      <c r="C294" s="4">
        <v>47967</v>
      </c>
      <c r="D294" s="4" t="s">
        <v>1159</v>
      </c>
      <c r="E294" s="4" t="s">
        <v>1160</v>
      </c>
      <c r="G294" s="5">
        <v>294757.92</v>
      </c>
      <c r="H294" s="5">
        <v>0</v>
      </c>
      <c r="I294" s="5">
        <v>8708777.22</v>
      </c>
    </row>
    <row r="295" spans="2:9" ht="51">
      <c r="B295" s="3">
        <v>44833</v>
      </c>
      <c r="C295" s="4">
        <v>47968</v>
      </c>
      <c r="D295" s="4" t="s">
        <v>1161</v>
      </c>
      <c r="E295" s="4" t="s">
        <v>1162</v>
      </c>
      <c r="G295" s="5">
        <v>1611033.28</v>
      </c>
      <c r="H295" s="5">
        <v>0</v>
      </c>
      <c r="I295" s="5">
        <v>10319810.5</v>
      </c>
    </row>
    <row r="296" spans="2:9" ht="25.5">
      <c r="B296" s="3">
        <v>44833</v>
      </c>
      <c r="C296" s="4">
        <v>48041</v>
      </c>
      <c r="D296" s="4" t="s">
        <v>1163</v>
      </c>
      <c r="E296" s="4" t="s">
        <v>1164</v>
      </c>
      <c r="G296" s="5">
        <v>0</v>
      </c>
      <c r="H296" s="5">
        <v>18458.7</v>
      </c>
      <c r="I296" s="5">
        <v>10301351.8</v>
      </c>
    </row>
    <row r="297" spans="2:9" ht="25.5">
      <c r="B297" s="3">
        <v>44833</v>
      </c>
      <c r="C297" s="4">
        <v>48043</v>
      </c>
      <c r="D297" s="4" t="s">
        <v>1165</v>
      </c>
      <c r="E297" s="4" t="s">
        <v>1166</v>
      </c>
      <c r="G297" s="5">
        <v>0</v>
      </c>
      <c r="H297" s="5">
        <v>200000</v>
      </c>
      <c r="I297" s="5">
        <v>10101351.8</v>
      </c>
    </row>
    <row r="298" spans="2:9" ht="25.5">
      <c r="B298" s="3">
        <v>44833</v>
      </c>
      <c r="C298" s="4">
        <v>48103</v>
      </c>
      <c r="D298" s="4" t="s">
        <v>1167</v>
      </c>
      <c r="E298" s="4" t="s">
        <v>1168</v>
      </c>
      <c r="G298" s="5">
        <v>0</v>
      </c>
      <c r="H298" s="5">
        <v>130055</v>
      </c>
      <c r="I298" s="5">
        <v>9971296.8</v>
      </c>
    </row>
    <row r="299" spans="2:9" ht="38.25">
      <c r="B299" s="3">
        <v>44834</v>
      </c>
      <c r="C299" s="4">
        <v>47947</v>
      </c>
      <c r="D299" s="4" t="s">
        <v>1169</v>
      </c>
      <c r="E299" s="4" t="s">
        <v>1170</v>
      </c>
      <c r="G299" s="5">
        <v>0</v>
      </c>
      <c r="H299" s="5">
        <v>26644.75</v>
      </c>
      <c r="I299" s="5">
        <v>9944652.05</v>
      </c>
    </row>
    <row r="300" spans="2:9" ht="38.25">
      <c r="B300" s="3">
        <v>44834</v>
      </c>
      <c r="C300" s="4">
        <v>47947</v>
      </c>
      <c r="D300" s="4" t="s">
        <v>1169</v>
      </c>
      <c r="E300" s="4" t="s">
        <v>1170</v>
      </c>
      <c r="G300" s="5">
        <v>0</v>
      </c>
      <c r="H300" s="5">
        <v>1663.84</v>
      </c>
      <c r="I300" s="5">
        <v>9942988.21</v>
      </c>
    </row>
    <row r="301" spans="2:9" ht="25.5">
      <c r="B301" s="3">
        <v>44834</v>
      </c>
      <c r="C301" s="4">
        <v>47952</v>
      </c>
      <c r="D301" s="4" t="s">
        <v>1171</v>
      </c>
      <c r="E301" s="4" t="s">
        <v>1172</v>
      </c>
      <c r="G301" s="5">
        <v>0</v>
      </c>
      <c r="H301" s="5">
        <v>50046</v>
      </c>
      <c r="I301" s="5">
        <v>9892942.21</v>
      </c>
    </row>
    <row r="302" spans="2:9" ht="25.5">
      <c r="B302" s="3">
        <v>44834</v>
      </c>
      <c r="C302" s="4">
        <v>47952</v>
      </c>
      <c r="D302" s="4" t="s">
        <v>1171</v>
      </c>
      <c r="E302" s="4" t="s">
        <v>1172</v>
      </c>
      <c r="G302" s="5">
        <v>0</v>
      </c>
      <c r="H302" s="5">
        <v>2634</v>
      </c>
      <c r="I302" s="5">
        <v>9890308.21</v>
      </c>
    </row>
    <row r="303" spans="2:9" ht="25.5">
      <c r="B303" s="3">
        <v>44834</v>
      </c>
      <c r="C303" s="4">
        <v>47955</v>
      </c>
      <c r="D303" s="4" t="s">
        <v>1173</v>
      </c>
      <c r="E303" s="4" t="s">
        <v>1174</v>
      </c>
      <c r="G303" s="5">
        <v>0</v>
      </c>
      <c r="H303" s="5">
        <v>9915.57</v>
      </c>
      <c r="I303" s="5">
        <v>9880392.64</v>
      </c>
    </row>
    <row r="304" spans="2:9" ht="51">
      <c r="B304" s="3">
        <v>44834</v>
      </c>
      <c r="C304" s="4">
        <v>47969</v>
      </c>
      <c r="D304" s="4" t="s">
        <v>1175</v>
      </c>
      <c r="E304" s="4" t="s">
        <v>1176</v>
      </c>
      <c r="G304" s="5">
        <v>215520</v>
      </c>
      <c r="H304" s="5">
        <v>0</v>
      </c>
      <c r="I304" s="5">
        <v>10095912.64</v>
      </c>
    </row>
    <row r="305" spans="2:9" ht="25.5">
      <c r="B305" s="3">
        <v>44834</v>
      </c>
      <c r="C305" s="4">
        <v>48045</v>
      </c>
      <c r="D305" s="4" t="s">
        <v>1177</v>
      </c>
      <c r="E305" s="4" t="s">
        <v>1178</v>
      </c>
      <c r="G305" s="5">
        <v>0</v>
      </c>
      <c r="H305" s="5">
        <v>244570.14</v>
      </c>
      <c r="I305" s="5">
        <v>9851342.5</v>
      </c>
    </row>
    <row r="306" spans="2:9" ht="25.5">
      <c r="B306" s="3">
        <v>44834</v>
      </c>
      <c r="C306" s="4">
        <v>48045</v>
      </c>
      <c r="D306" s="4" t="s">
        <v>1177</v>
      </c>
      <c r="E306" s="4" t="s">
        <v>1178</v>
      </c>
      <c r="G306" s="5">
        <v>0</v>
      </c>
      <c r="H306" s="5">
        <v>10821.67</v>
      </c>
      <c r="I306" s="5">
        <v>9840520.83</v>
      </c>
    </row>
    <row r="307" spans="2:9" ht="38.25">
      <c r="B307" s="3">
        <v>44834</v>
      </c>
      <c r="C307" s="4">
        <v>48047</v>
      </c>
      <c r="D307" s="4" t="s">
        <v>1179</v>
      </c>
      <c r="E307" s="4" t="s">
        <v>1180</v>
      </c>
      <c r="G307" s="5">
        <v>0</v>
      </c>
      <c r="H307" s="5">
        <v>113000</v>
      </c>
      <c r="I307" s="5">
        <v>9727520.83</v>
      </c>
    </row>
    <row r="308" spans="2:9" ht="38.25">
      <c r="B308" s="3">
        <v>44834</v>
      </c>
      <c r="C308" s="4">
        <v>48047</v>
      </c>
      <c r="D308" s="4" t="s">
        <v>1179</v>
      </c>
      <c r="E308" s="4" t="s">
        <v>1180</v>
      </c>
      <c r="G308" s="5">
        <v>0</v>
      </c>
      <c r="H308" s="5">
        <v>5000</v>
      </c>
      <c r="I308" s="5">
        <v>9722520.83</v>
      </c>
    </row>
    <row r="309" spans="2:9" ht="38.25">
      <c r="B309" s="3">
        <v>44834</v>
      </c>
      <c r="C309" s="4">
        <v>48051</v>
      </c>
      <c r="D309" s="4" t="s">
        <v>1181</v>
      </c>
      <c r="E309" s="4" t="s">
        <v>1182</v>
      </c>
      <c r="G309" s="5">
        <v>0</v>
      </c>
      <c r="H309" s="5">
        <v>169500</v>
      </c>
      <c r="I309" s="5">
        <v>9553020.83</v>
      </c>
    </row>
    <row r="310" spans="2:9" ht="38.25">
      <c r="B310" s="3">
        <v>44834</v>
      </c>
      <c r="C310" s="4">
        <v>48051</v>
      </c>
      <c r="D310" s="4" t="s">
        <v>1181</v>
      </c>
      <c r="E310" s="4" t="s">
        <v>1182</v>
      </c>
      <c r="G310" s="5">
        <v>0</v>
      </c>
      <c r="H310" s="5">
        <v>7500</v>
      </c>
      <c r="I310" s="5">
        <v>9545520.83</v>
      </c>
    </row>
    <row r="311" spans="2:9" ht="38.25">
      <c r="B311" s="3">
        <v>44834</v>
      </c>
      <c r="C311" s="4">
        <v>48054</v>
      </c>
      <c r="D311" s="4" t="s">
        <v>1183</v>
      </c>
      <c r="E311" s="4" t="s">
        <v>1184</v>
      </c>
      <c r="G311" s="5">
        <v>0</v>
      </c>
      <c r="H311" s="5">
        <v>20936.41</v>
      </c>
      <c r="I311" s="5">
        <v>9524584.42</v>
      </c>
    </row>
    <row r="312" spans="2:9" ht="38.25">
      <c r="B312" s="3">
        <v>44834</v>
      </c>
      <c r="C312" s="4">
        <v>48054</v>
      </c>
      <c r="D312" s="4" t="s">
        <v>1183</v>
      </c>
      <c r="E312" s="4" t="s">
        <v>1184</v>
      </c>
      <c r="G312" s="5">
        <v>0</v>
      </c>
      <c r="H312" s="5">
        <v>2023.59</v>
      </c>
      <c r="I312" s="5">
        <v>9522560.83</v>
      </c>
    </row>
    <row r="313" spans="2:9" ht="38.25">
      <c r="B313" s="3">
        <v>44834</v>
      </c>
      <c r="C313" s="4">
        <v>48058</v>
      </c>
      <c r="D313" s="4" t="s">
        <v>1185</v>
      </c>
      <c r="E313" s="4" t="s">
        <v>1186</v>
      </c>
      <c r="G313" s="5">
        <v>0</v>
      </c>
      <c r="H313" s="5">
        <v>113000</v>
      </c>
      <c r="I313" s="5">
        <v>9409560.83</v>
      </c>
    </row>
    <row r="314" spans="2:9" ht="38.25">
      <c r="B314" s="3">
        <v>44834</v>
      </c>
      <c r="C314" s="4">
        <v>48058</v>
      </c>
      <c r="D314" s="4" t="s">
        <v>1185</v>
      </c>
      <c r="E314" s="4" t="s">
        <v>1186</v>
      </c>
      <c r="G314" s="5">
        <v>0</v>
      </c>
      <c r="H314" s="5">
        <v>5000</v>
      </c>
      <c r="I314" s="5">
        <v>9404560.83</v>
      </c>
    </row>
    <row r="315" spans="2:9" ht="25.5">
      <c r="B315" s="3">
        <v>44834</v>
      </c>
      <c r="C315" s="4">
        <v>48065</v>
      </c>
      <c r="D315" s="4" t="s">
        <v>1187</v>
      </c>
      <c r="E315" s="4" t="s">
        <v>1188</v>
      </c>
      <c r="G315" s="5">
        <v>0</v>
      </c>
      <c r="H315" s="5">
        <v>45201</v>
      </c>
      <c r="I315" s="5">
        <v>9359359.83</v>
      </c>
    </row>
    <row r="316" spans="2:9" ht="25.5">
      <c r="B316" s="3">
        <v>44834</v>
      </c>
      <c r="C316" s="4">
        <v>48065</v>
      </c>
      <c r="D316" s="4" t="s">
        <v>1187</v>
      </c>
      <c r="E316" s="4" t="s">
        <v>1188</v>
      </c>
      <c r="G316" s="5">
        <v>0</v>
      </c>
      <c r="H316" s="5">
        <v>2379</v>
      </c>
      <c r="I316" s="5">
        <v>9356980.83</v>
      </c>
    </row>
    <row r="317" spans="2:9" ht="38.25">
      <c r="B317" s="3">
        <v>44834</v>
      </c>
      <c r="C317" s="4">
        <v>48067</v>
      </c>
      <c r="D317" s="4" t="s">
        <v>1189</v>
      </c>
      <c r="E317" s="4" t="s">
        <v>1190</v>
      </c>
      <c r="G317" s="5">
        <v>0</v>
      </c>
      <c r="H317" s="5">
        <v>47008</v>
      </c>
      <c r="I317" s="5">
        <v>9309972.83</v>
      </c>
    </row>
    <row r="318" spans="2:9" ht="38.25">
      <c r="B318" s="3">
        <v>44834</v>
      </c>
      <c r="C318" s="4">
        <v>48067</v>
      </c>
      <c r="D318" s="4" t="s">
        <v>1189</v>
      </c>
      <c r="E318" s="4" t="s">
        <v>1190</v>
      </c>
      <c r="G318" s="5">
        <v>0</v>
      </c>
      <c r="H318" s="5">
        <v>2080</v>
      </c>
      <c r="I318" s="5">
        <v>9307892.83</v>
      </c>
    </row>
    <row r="319" spans="2:9" ht="38.25">
      <c r="B319" s="3">
        <v>44834</v>
      </c>
      <c r="C319" s="4">
        <v>48072</v>
      </c>
      <c r="D319" s="4" t="s">
        <v>1191</v>
      </c>
      <c r="E319" s="4" t="s">
        <v>1192</v>
      </c>
      <c r="G319" s="5">
        <v>0</v>
      </c>
      <c r="H319" s="5">
        <v>23500.61</v>
      </c>
      <c r="I319" s="5">
        <v>9284392.22</v>
      </c>
    </row>
    <row r="320" spans="2:9" ht="38.25">
      <c r="B320" s="3">
        <v>44834</v>
      </c>
      <c r="C320" s="4">
        <v>48072</v>
      </c>
      <c r="D320" s="4" t="s">
        <v>1191</v>
      </c>
      <c r="E320" s="4" t="s">
        <v>1192</v>
      </c>
      <c r="G320" s="5">
        <v>0</v>
      </c>
      <c r="H320" s="5">
        <v>1039.85</v>
      </c>
      <c r="I320" s="5">
        <v>9283352.37</v>
      </c>
    </row>
    <row r="321" spans="2:9" ht="38.25">
      <c r="B321" s="3">
        <v>44834</v>
      </c>
      <c r="C321" s="4">
        <v>48079</v>
      </c>
      <c r="D321" s="4" t="s">
        <v>1193</v>
      </c>
      <c r="E321" s="4" t="s">
        <v>1194</v>
      </c>
      <c r="G321" s="5">
        <v>0</v>
      </c>
      <c r="H321" s="5">
        <v>45000</v>
      </c>
      <c r="I321" s="5">
        <v>9238352.37</v>
      </c>
    </row>
    <row r="322" spans="2:9" ht="38.25">
      <c r="B322" s="3">
        <v>44834</v>
      </c>
      <c r="C322" s="4">
        <v>48079</v>
      </c>
      <c r="D322" s="4" t="s">
        <v>1193</v>
      </c>
      <c r="E322" s="4" t="s">
        <v>1194</v>
      </c>
      <c r="G322" s="5">
        <v>0</v>
      </c>
      <c r="H322" s="5">
        <v>5000</v>
      </c>
      <c r="I322" s="5">
        <v>9233352.37</v>
      </c>
    </row>
    <row r="323" ht="15" customHeight="1" hidden="1"/>
    <row r="324" ht="10.15" customHeight="1"/>
    <row r="325" spans="6:9" ht="18" customHeight="1">
      <c r="F325" s="115" t="s">
        <v>1195</v>
      </c>
      <c r="G325" s="113"/>
      <c r="H325" s="113"/>
      <c r="I325" s="113"/>
    </row>
    <row r="326" ht="0.95" customHeight="1"/>
    <row r="327" spans="6:9" ht="18" customHeight="1">
      <c r="F327" s="115" t="s">
        <v>1196</v>
      </c>
      <c r="G327" s="113"/>
      <c r="H327" s="113"/>
      <c r="I327" s="113"/>
    </row>
    <row r="328" spans="6:9" ht="18" customHeight="1">
      <c r="F328" s="115" t="s">
        <v>1197</v>
      </c>
      <c r="G328" s="113"/>
      <c r="H328" s="113"/>
      <c r="I328" s="113"/>
    </row>
    <row r="329" ht="20.1" customHeight="1"/>
    <row r="330" spans="2:11" ht="15.75">
      <c r="B330" s="79" t="s">
        <v>1475</v>
      </c>
      <c r="C330" s="8"/>
      <c r="D330" s="9"/>
      <c r="E330" s="9"/>
      <c r="F330" s="9"/>
      <c r="G330" s="9"/>
      <c r="H330" s="9"/>
      <c r="I330" s="9"/>
      <c r="J330" s="9"/>
      <c r="K330" s="10"/>
    </row>
    <row r="331" spans="2:11" ht="15.75">
      <c r="B331" s="11"/>
      <c r="C331" s="12"/>
      <c r="D331" s="12"/>
      <c r="E331" s="12"/>
      <c r="F331" s="12"/>
      <c r="G331" s="12"/>
      <c r="H331" s="12"/>
      <c r="I331" s="12"/>
      <c r="J331" s="12"/>
      <c r="K331" s="13"/>
    </row>
    <row r="332" spans="2:11" ht="15.75">
      <c r="B332" s="11"/>
      <c r="C332" s="12"/>
      <c r="D332" s="12"/>
      <c r="E332" s="12"/>
      <c r="F332" s="12"/>
      <c r="G332" s="12"/>
      <c r="H332" s="12"/>
      <c r="I332" s="12"/>
      <c r="J332" s="12"/>
      <c r="K332" s="13"/>
    </row>
    <row r="333" spans="2:11" ht="15.75">
      <c r="B333" s="11"/>
      <c r="C333" s="12"/>
      <c r="D333" s="12"/>
      <c r="E333" s="12"/>
      <c r="F333" s="12"/>
      <c r="G333" s="12"/>
      <c r="H333" s="12"/>
      <c r="I333" s="12"/>
      <c r="J333" s="12"/>
      <c r="K333" s="13"/>
    </row>
    <row r="334" spans="2:11" ht="15.75">
      <c r="B334" s="11"/>
      <c r="C334" s="12"/>
      <c r="D334" s="12"/>
      <c r="E334" s="12"/>
      <c r="F334" s="12"/>
      <c r="G334" s="12"/>
      <c r="H334" s="12"/>
      <c r="I334" s="12"/>
      <c r="J334" s="12"/>
      <c r="K334" s="13"/>
    </row>
    <row r="335" spans="2:11" ht="15.75">
      <c r="B335" s="11"/>
      <c r="C335" s="12"/>
      <c r="D335" s="12"/>
      <c r="E335" s="12"/>
      <c r="F335" s="12"/>
      <c r="G335" s="12"/>
      <c r="H335" s="12"/>
      <c r="I335" s="12"/>
      <c r="J335" s="12"/>
      <c r="K335" s="13"/>
    </row>
    <row r="336" spans="2:11" ht="15.75">
      <c r="B336" s="129" t="s">
        <v>498</v>
      </c>
      <c r="C336" s="137"/>
      <c r="D336" s="137"/>
      <c r="E336" s="137"/>
      <c r="F336" s="137"/>
      <c r="G336" s="137"/>
      <c r="H336" s="137"/>
      <c r="I336" s="137"/>
      <c r="J336" s="137"/>
      <c r="K336" s="131"/>
    </row>
    <row r="337" spans="2:11" ht="15">
      <c r="B337" s="122" t="s">
        <v>1468</v>
      </c>
      <c r="C337" s="135"/>
      <c r="D337" s="135"/>
      <c r="E337" s="135"/>
      <c r="F337" s="135"/>
      <c r="G337" s="135"/>
      <c r="H337" s="135"/>
      <c r="I337" s="135"/>
      <c r="J337" s="135"/>
      <c r="K337" s="124"/>
    </row>
    <row r="338" spans="2:11" ht="15.75">
      <c r="B338" s="14"/>
      <c r="C338" s="15"/>
      <c r="D338" s="15"/>
      <c r="E338" s="15"/>
      <c r="F338" s="15"/>
      <c r="G338" s="15"/>
      <c r="H338" s="15"/>
      <c r="I338" s="15"/>
      <c r="J338" s="15"/>
      <c r="K338" s="16"/>
    </row>
    <row r="339" spans="2:11" ht="15.75">
      <c r="B339" s="14"/>
      <c r="C339" s="15"/>
      <c r="D339" s="15"/>
      <c r="E339" s="15"/>
      <c r="F339" s="15"/>
      <c r="G339" s="15"/>
      <c r="H339" s="15"/>
      <c r="I339" s="15"/>
      <c r="J339" s="15"/>
      <c r="K339" s="16"/>
    </row>
    <row r="340" spans="2:11" ht="15.75">
      <c r="B340" s="11"/>
      <c r="C340" s="17" t="s">
        <v>500</v>
      </c>
      <c r="D340" s="17"/>
      <c r="E340" s="17"/>
      <c r="F340" s="17"/>
      <c r="G340" s="17"/>
      <c r="H340" s="17"/>
      <c r="I340" s="17"/>
      <c r="J340" s="17"/>
      <c r="K340" s="18"/>
    </row>
    <row r="341" spans="2:11" ht="15.75">
      <c r="B341" s="11"/>
      <c r="C341" s="19" t="s">
        <v>1476</v>
      </c>
      <c r="D341" s="19"/>
      <c r="E341" s="20"/>
      <c r="F341" s="20"/>
      <c r="G341" s="20"/>
      <c r="H341" s="20"/>
      <c r="I341" s="19" t="s">
        <v>502</v>
      </c>
      <c r="J341" s="19"/>
      <c r="K341" s="21" t="s">
        <v>1232</v>
      </c>
    </row>
    <row r="342" spans="2:11" ht="15.75">
      <c r="B342" s="11"/>
      <c r="C342" s="22" t="s">
        <v>504</v>
      </c>
      <c r="D342" s="23" t="s">
        <v>505</v>
      </c>
      <c r="E342" s="24"/>
      <c r="F342" s="25"/>
      <c r="G342" s="26"/>
      <c r="H342" s="27"/>
      <c r="I342" s="22"/>
      <c r="J342" s="28"/>
      <c r="K342" s="29"/>
    </row>
    <row r="343" spans="2:11" ht="15.75">
      <c r="B343" s="11"/>
      <c r="C343" s="22" t="s">
        <v>506</v>
      </c>
      <c r="D343" s="30"/>
      <c r="E343" s="31"/>
      <c r="F343" s="28"/>
      <c r="G343" s="26"/>
      <c r="H343" s="22" t="s">
        <v>507</v>
      </c>
      <c r="I343" s="22"/>
      <c r="J343" s="28"/>
      <c r="K343" s="32"/>
    </row>
    <row r="344" spans="2:11" ht="16.5" thickBot="1">
      <c r="B344" s="11"/>
      <c r="C344" s="22"/>
      <c r="D344" s="30"/>
      <c r="E344" s="31"/>
      <c r="F344" s="28"/>
      <c r="G344" s="33"/>
      <c r="H344" s="22"/>
      <c r="I344" s="22"/>
      <c r="J344" s="28"/>
      <c r="K344" s="32"/>
    </row>
    <row r="345" spans="2:11" ht="16.5" thickTop="1">
      <c r="B345" s="34"/>
      <c r="C345" s="35"/>
      <c r="D345" s="35"/>
      <c r="E345" s="35"/>
      <c r="F345" s="35"/>
      <c r="G345" s="35"/>
      <c r="H345" s="35"/>
      <c r="I345" s="35"/>
      <c r="J345" s="35"/>
      <c r="K345" s="36"/>
    </row>
    <row r="346" spans="2:11" ht="15.75">
      <c r="B346" s="37"/>
      <c r="C346" s="38"/>
      <c r="D346" s="38"/>
      <c r="E346" s="38"/>
      <c r="F346" s="38"/>
      <c r="G346" s="38"/>
      <c r="H346" s="38"/>
      <c r="I346" s="38"/>
      <c r="J346" s="38"/>
      <c r="K346" s="39" t="s">
        <v>508</v>
      </c>
    </row>
    <row r="347" spans="2:11" ht="15.75">
      <c r="B347" s="37"/>
      <c r="C347" s="40" t="s">
        <v>509</v>
      </c>
      <c r="D347" s="40"/>
      <c r="E347" s="40"/>
      <c r="F347" s="40"/>
      <c r="G347" s="40"/>
      <c r="H347" s="133"/>
      <c r="I347" s="133"/>
      <c r="J347" s="133"/>
      <c r="K347" s="41">
        <v>7246408.09</v>
      </c>
    </row>
    <row r="348" spans="2:11" ht="15.75">
      <c r="B348" s="37"/>
      <c r="C348" s="38"/>
      <c r="D348" s="38"/>
      <c r="E348" s="38"/>
      <c r="F348" s="38"/>
      <c r="G348" s="38"/>
      <c r="H348" s="38"/>
      <c r="I348" s="38"/>
      <c r="J348" s="38"/>
      <c r="K348" s="41"/>
    </row>
    <row r="349" spans="2:11" ht="15.75">
      <c r="B349" s="37"/>
      <c r="C349" s="42" t="s">
        <v>510</v>
      </c>
      <c r="D349" s="42"/>
      <c r="E349" s="42"/>
      <c r="F349" s="42"/>
      <c r="G349" s="42"/>
      <c r="H349" s="38"/>
      <c r="I349" s="38"/>
      <c r="J349" s="38"/>
      <c r="K349" s="41"/>
    </row>
    <row r="350" spans="2:11" ht="15.75">
      <c r="B350" s="37"/>
      <c r="C350" s="38" t="s">
        <v>1268</v>
      </c>
      <c r="D350" s="38"/>
      <c r="E350" s="38"/>
      <c r="F350" s="38"/>
      <c r="G350" s="38"/>
      <c r="H350" s="136"/>
      <c r="I350" s="136"/>
      <c r="J350" s="136"/>
      <c r="K350" s="41">
        <v>108407488.94</v>
      </c>
    </row>
    <row r="351" spans="2:11" ht="15.75">
      <c r="B351" s="37"/>
      <c r="C351" s="38" t="s">
        <v>512</v>
      </c>
      <c r="D351" s="38"/>
      <c r="E351" s="38"/>
      <c r="F351" s="38"/>
      <c r="G351" s="38"/>
      <c r="H351" s="133"/>
      <c r="I351" s="133"/>
      <c r="J351" s="133"/>
      <c r="K351" s="41"/>
    </row>
    <row r="352" spans="2:11" ht="15.75">
      <c r="B352" s="37"/>
      <c r="C352" s="38"/>
      <c r="D352" s="38"/>
      <c r="E352" s="38"/>
      <c r="F352" s="38"/>
      <c r="G352" s="38"/>
      <c r="H352" s="75"/>
      <c r="I352" s="75"/>
      <c r="J352" s="75"/>
      <c r="K352" s="41"/>
    </row>
    <row r="353" spans="2:11" ht="15.75">
      <c r="B353" s="37"/>
      <c r="C353" s="40" t="s">
        <v>513</v>
      </c>
      <c r="D353" s="40"/>
      <c r="E353" s="40"/>
      <c r="F353" s="40"/>
      <c r="G353" s="40"/>
      <c r="H353" s="38"/>
      <c r="I353" s="38"/>
      <c r="J353" s="38"/>
      <c r="K353" s="43">
        <f>+K347+K350</f>
        <v>115653897.03</v>
      </c>
    </row>
    <row r="354" spans="2:11" ht="15.75">
      <c r="B354" s="37"/>
      <c r="C354" s="38"/>
      <c r="D354" s="38"/>
      <c r="E354" s="38"/>
      <c r="F354" s="38"/>
      <c r="G354" s="38"/>
      <c r="H354" s="38"/>
      <c r="I354" s="38"/>
      <c r="J354" s="38"/>
      <c r="K354" s="41"/>
    </row>
    <row r="355" spans="2:11" ht="15.75">
      <c r="B355" s="37"/>
      <c r="C355" s="42" t="s">
        <v>514</v>
      </c>
      <c r="D355" s="42"/>
      <c r="E355" s="42"/>
      <c r="F355" s="42"/>
      <c r="G355" s="42"/>
      <c r="H355" s="38"/>
      <c r="I355" s="38"/>
      <c r="J355" s="38"/>
      <c r="K355" s="41"/>
    </row>
    <row r="356" spans="2:11" ht="15.75">
      <c r="B356" s="37"/>
      <c r="C356" s="38" t="s">
        <v>516</v>
      </c>
      <c r="D356" s="38"/>
      <c r="E356" s="38"/>
      <c r="F356" s="38"/>
      <c r="G356" s="38"/>
      <c r="H356" s="133"/>
      <c r="I356" s="133"/>
      <c r="J356" s="133"/>
      <c r="K356" s="41">
        <v>106420544.66</v>
      </c>
    </row>
    <row r="357" spans="2:11" ht="15.75">
      <c r="B357" s="37"/>
      <c r="C357" s="38" t="s">
        <v>1472</v>
      </c>
      <c r="D357" s="38"/>
      <c r="E357" s="38"/>
      <c r="F357" s="38"/>
      <c r="G357" s="38"/>
      <c r="H357" s="75"/>
      <c r="I357" s="75"/>
      <c r="J357" s="75"/>
      <c r="K357" s="41">
        <v>0</v>
      </c>
    </row>
    <row r="358" spans="2:11" ht="15.75">
      <c r="B358" s="37"/>
      <c r="C358" s="38" t="s">
        <v>517</v>
      </c>
      <c r="D358" s="38"/>
      <c r="E358" s="38"/>
      <c r="F358" s="38"/>
      <c r="G358" s="38"/>
      <c r="H358" s="133"/>
      <c r="I358" s="133"/>
      <c r="J358" s="133"/>
      <c r="K358" s="41"/>
    </row>
    <row r="359" spans="2:11" ht="15.75">
      <c r="B359" s="37"/>
      <c r="C359" s="38" t="s">
        <v>518</v>
      </c>
      <c r="D359" s="38"/>
      <c r="E359" s="38"/>
      <c r="F359" s="38"/>
      <c r="G359" s="38"/>
      <c r="H359" s="75"/>
      <c r="I359" s="75"/>
      <c r="J359" s="75"/>
      <c r="K359" s="41"/>
    </row>
    <row r="360" spans="2:11" ht="15.75">
      <c r="B360" s="37"/>
      <c r="C360" s="38"/>
      <c r="D360" s="38"/>
      <c r="E360" s="38"/>
      <c r="F360" s="38"/>
      <c r="G360" s="38"/>
      <c r="H360" s="75"/>
      <c r="I360" s="75"/>
      <c r="J360" s="75"/>
      <c r="K360" s="41"/>
    </row>
    <row r="361" spans="2:11" ht="16.5" thickBot="1">
      <c r="B361" s="37"/>
      <c r="C361" s="40" t="s">
        <v>519</v>
      </c>
      <c r="D361" s="40"/>
      <c r="E361" s="40"/>
      <c r="F361" s="40"/>
      <c r="G361" s="40"/>
      <c r="H361" s="133"/>
      <c r="I361" s="133"/>
      <c r="J361" s="133"/>
      <c r="K361" s="44">
        <f>+K353-K356</f>
        <v>9233352.370000005</v>
      </c>
    </row>
    <row r="362" spans="2:11" ht="16.5" thickTop="1">
      <c r="B362" s="37"/>
      <c r="C362" s="45"/>
      <c r="D362" s="45"/>
      <c r="E362" s="45"/>
      <c r="F362" s="45"/>
      <c r="G362" s="45"/>
      <c r="H362" s="45"/>
      <c r="I362" s="45"/>
      <c r="J362" s="45"/>
      <c r="K362" s="46"/>
    </row>
    <row r="363" spans="2:11" ht="15.75">
      <c r="B363" s="37"/>
      <c r="C363" s="38"/>
      <c r="D363" s="38"/>
      <c r="E363" s="38"/>
      <c r="F363" s="38"/>
      <c r="G363" s="38"/>
      <c r="H363" s="38"/>
      <c r="I363" s="38"/>
      <c r="J363" s="38"/>
      <c r="K363" s="47"/>
    </row>
    <row r="364" spans="2:11" ht="15.75">
      <c r="B364" s="37"/>
      <c r="C364" s="38"/>
      <c r="D364" s="38"/>
      <c r="E364" s="38"/>
      <c r="F364" s="38"/>
      <c r="G364" s="38"/>
      <c r="H364" s="38"/>
      <c r="I364" s="38"/>
      <c r="J364" s="38"/>
      <c r="K364" s="39" t="s">
        <v>520</v>
      </c>
    </row>
    <row r="365" spans="2:11" ht="15.75">
      <c r="B365" s="37"/>
      <c r="C365" s="40" t="s">
        <v>521</v>
      </c>
      <c r="D365" s="40"/>
      <c r="E365" s="40"/>
      <c r="F365" s="40"/>
      <c r="G365" s="40"/>
      <c r="H365" s="133"/>
      <c r="I365" s="133"/>
      <c r="J365" s="133"/>
      <c r="K365" s="41">
        <v>9233352.37</v>
      </c>
    </row>
    <row r="366" spans="2:11" ht="15.75">
      <c r="B366" s="37"/>
      <c r="C366" s="40"/>
      <c r="D366" s="40"/>
      <c r="E366" s="40"/>
      <c r="F366" s="40"/>
      <c r="G366" s="40"/>
      <c r="H366" s="75"/>
      <c r="I366" s="75"/>
      <c r="J366" s="75"/>
      <c r="K366" s="41"/>
    </row>
    <row r="367" spans="2:11" ht="15.75">
      <c r="B367" s="37"/>
      <c r="C367" s="42" t="s">
        <v>510</v>
      </c>
      <c r="D367" s="42"/>
      <c r="E367" s="42"/>
      <c r="F367" s="42"/>
      <c r="G367" s="42"/>
      <c r="H367" s="38"/>
      <c r="I367" s="38"/>
      <c r="J367" s="38"/>
      <c r="K367" s="48"/>
    </row>
    <row r="368" spans="2:11" ht="15.75">
      <c r="B368" s="37"/>
      <c r="C368" s="38" t="s">
        <v>522</v>
      </c>
      <c r="D368" s="38"/>
      <c r="E368" s="38"/>
      <c r="F368" s="38"/>
      <c r="G368" s="38"/>
      <c r="H368" s="133"/>
      <c r="I368" s="133"/>
      <c r="J368" s="133"/>
      <c r="K368" s="41">
        <v>0</v>
      </c>
    </row>
    <row r="369" spans="2:11" ht="15.75">
      <c r="B369" s="37"/>
      <c r="C369" s="40" t="s">
        <v>513</v>
      </c>
      <c r="D369" s="40"/>
      <c r="E369" s="40"/>
      <c r="F369" s="40"/>
      <c r="G369" s="40"/>
      <c r="H369" s="134"/>
      <c r="I369" s="134"/>
      <c r="J369" s="134"/>
      <c r="K369" s="49">
        <f>SUM(K365:K368)</f>
        <v>9233352.37</v>
      </c>
    </row>
    <row r="370" spans="2:11" ht="15.75">
      <c r="B370" s="37"/>
      <c r="C370" s="38"/>
      <c r="D370" s="38"/>
      <c r="E370" s="38"/>
      <c r="F370" s="38"/>
      <c r="G370" s="38"/>
      <c r="H370" s="38"/>
      <c r="I370" s="38"/>
      <c r="J370" s="38"/>
      <c r="K370" s="48"/>
    </row>
    <row r="371" spans="2:11" ht="15.75">
      <c r="B371" s="37"/>
      <c r="C371" s="42" t="s">
        <v>514</v>
      </c>
      <c r="D371" s="42"/>
      <c r="E371" s="42"/>
      <c r="F371" s="42"/>
      <c r="G371" s="42"/>
      <c r="H371" s="38"/>
      <c r="I371" s="38"/>
      <c r="J371" s="38"/>
      <c r="K371" s="41"/>
    </row>
    <row r="372" spans="2:11" ht="15.75">
      <c r="B372" s="37"/>
      <c r="C372" s="38" t="s">
        <v>523</v>
      </c>
      <c r="D372" s="38"/>
      <c r="E372" s="38"/>
      <c r="F372" s="38"/>
      <c r="G372" s="38"/>
      <c r="H372" s="134"/>
      <c r="I372" s="134"/>
      <c r="J372" s="134"/>
      <c r="K372" s="41">
        <v>0</v>
      </c>
    </row>
    <row r="373" spans="2:11" ht="15.75">
      <c r="B373" s="37"/>
      <c r="C373" s="38"/>
      <c r="D373" s="38"/>
      <c r="E373" s="38"/>
      <c r="F373" s="38"/>
      <c r="G373" s="38"/>
      <c r="H373" s="76"/>
      <c r="I373" s="76"/>
      <c r="J373" s="76"/>
      <c r="K373" s="41"/>
    </row>
    <row r="374" spans="2:11" ht="16.5" thickBot="1">
      <c r="B374" s="37"/>
      <c r="C374" s="40" t="s">
        <v>519</v>
      </c>
      <c r="D374" s="40"/>
      <c r="E374" s="40"/>
      <c r="F374" s="40"/>
      <c r="G374" s="40"/>
      <c r="H374" s="38"/>
      <c r="I374" s="38"/>
      <c r="J374" s="38"/>
      <c r="K374" s="44">
        <f>SUM(K369-K372)</f>
        <v>9233352.37</v>
      </c>
    </row>
    <row r="375" spans="2:11" ht="17.25" thickBot="1" thickTop="1">
      <c r="B375" s="50"/>
      <c r="C375" s="51"/>
      <c r="D375" s="51"/>
      <c r="E375" s="51"/>
      <c r="F375" s="51"/>
      <c r="G375" s="51"/>
      <c r="H375" s="52"/>
      <c r="I375" s="52"/>
      <c r="J375" s="52"/>
      <c r="K375" s="53"/>
    </row>
    <row r="376" spans="2:11" ht="16.5" thickTop="1">
      <c r="B376" s="34"/>
      <c r="C376" s="54"/>
      <c r="D376" s="54"/>
      <c r="E376" s="54"/>
      <c r="F376" s="54"/>
      <c r="G376" s="54"/>
      <c r="H376" s="35"/>
      <c r="I376" s="35"/>
      <c r="J376" s="35"/>
      <c r="K376" s="55"/>
    </row>
    <row r="377" spans="2:11" ht="15.75">
      <c r="B377" s="37"/>
      <c r="C377" s="40"/>
      <c r="D377" s="40"/>
      <c r="E377" s="40"/>
      <c r="F377" s="40"/>
      <c r="G377" s="40"/>
      <c r="H377" s="38"/>
      <c r="I377" s="38"/>
      <c r="J377" s="38"/>
      <c r="K377" s="55"/>
    </row>
    <row r="378" spans="2:11" ht="15.75">
      <c r="B378" s="37"/>
      <c r="C378" s="40"/>
      <c r="D378" s="40"/>
      <c r="E378" s="40"/>
      <c r="F378" s="40"/>
      <c r="G378" s="40"/>
      <c r="H378" s="38"/>
      <c r="I378" s="38"/>
      <c r="J378" s="38"/>
      <c r="K378" s="56"/>
    </row>
    <row r="379" spans="2:11" ht="15.75">
      <c r="B379" s="57"/>
      <c r="C379" s="58" t="s">
        <v>1477</v>
      </c>
      <c r="D379" s="58"/>
      <c r="E379" s="59"/>
      <c r="F379" s="58" t="s">
        <v>525</v>
      </c>
      <c r="G379" s="117" t="s">
        <v>525</v>
      </c>
      <c r="H379" s="117"/>
      <c r="I379" s="60"/>
      <c r="J379" s="78" t="s">
        <v>526</v>
      </c>
      <c r="K379" s="82" t="s">
        <v>1274</v>
      </c>
    </row>
    <row r="380" spans="2:11" ht="15.75">
      <c r="B380" s="37"/>
      <c r="C380" s="61" t="s">
        <v>527</v>
      </c>
      <c r="D380" s="61"/>
      <c r="E380" s="75"/>
      <c r="F380" s="118" t="s">
        <v>528</v>
      </c>
      <c r="G380" s="118"/>
      <c r="H380" s="118"/>
      <c r="I380" s="38"/>
      <c r="J380" s="133" t="s">
        <v>529</v>
      </c>
      <c r="K380" s="120"/>
    </row>
    <row r="381" spans="2:11" ht="15.75">
      <c r="B381" s="37"/>
      <c r="C381" s="38"/>
      <c r="D381" s="38"/>
      <c r="E381" s="75"/>
      <c r="F381" s="75"/>
      <c r="G381" s="75"/>
      <c r="H381" s="75"/>
      <c r="I381" s="38"/>
      <c r="J381" s="75"/>
      <c r="K381" s="77"/>
    </row>
    <row r="382" spans="2:11" ht="15.75">
      <c r="B382" s="57"/>
      <c r="C382" s="117" t="s">
        <v>1474</v>
      </c>
      <c r="D382" s="117"/>
      <c r="E382" s="59"/>
      <c r="F382" s="58" t="s">
        <v>531</v>
      </c>
      <c r="G382" s="117" t="s">
        <v>531</v>
      </c>
      <c r="H382" s="117"/>
      <c r="I382" s="60"/>
      <c r="J382" s="78" t="s">
        <v>1272</v>
      </c>
      <c r="K382" s="82" t="s">
        <v>1275</v>
      </c>
    </row>
    <row r="383" spans="2:11" ht="15.75">
      <c r="B383" s="37"/>
      <c r="C383" s="61" t="s">
        <v>533</v>
      </c>
      <c r="D383" s="61"/>
      <c r="E383" s="75"/>
      <c r="F383" s="118" t="s">
        <v>534</v>
      </c>
      <c r="G383" s="118"/>
      <c r="H383" s="118"/>
      <c r="I383" s="38"/>
      <c r="J383" s="133" t="s">
        <v>534</v>
      </c>
      <c r="K383" s="120"/>
    </row>
    <row r="384" spans="2:11" ht="15.75">
      <c r="B384" s="37"/>
      <c r="C384" s="40"/>
      <c r="D384" s="40"/>
      <c r="E384" s="40"/>
      <c r="F384" s="40"/>
      <c r="G384" s="40"/>
      <c r="H384" s="38"/>
      <c r="I384" s="38"/>
      <c r="J384" s="38"/>
      <c r="K384" s="62"/>
    </row>
    <row r="385" spans="2:11" ht="15.75">
      <c r="B385" s="63"/>
      <c r="C385" s="64"/>
      <c r="D385" s="64"/>
      <c r="E385" s="64"/>
      <c r="F385" s="64"/>
      <c r="G385" s="64"/>
      <c r="H385" s="65"/>
      <c r="I385" s="66"/>
      <c r="J385" s="65"/>
      <c r="K385" s="67"/>
    </row>
  </sheetData>
  <protectedRanges>
    <protectedRange sqref="F379 J379" name="Rango1_2_1"/>
    <protectedRange sqref="F382 C382 J382" name="Rango1_2_1_1"/>
    <protectedRange sqref="J342:J344" name="Rango1_1"/>
    <protectedRange sqref="C379" name="Rango1_2_1_2"/>
    <protectedRange sqref="G379" name="Rango1_2_1_2_1"/>
    <protectedRange sqref="G382" name="Rango1_2_1_1_1"/>
    <protectedRange sqref="K379" name="Rango1_2_1_3"/>
    <protectedRange sqref="K382" name="Rango1_2_1_1_3_1"/>
  </protectedRanges>
  <mergeCells count="24">
    <mergeCell ref="F383:H383"/>
    <mergeCell ref="J383:K383"/>
    <mergeCell ref="G379:H379"/>
    <mergeCell ref="G382:H382"/>
    <mergeCell ref="H369:J369"/>
    <mergeCell ref="H372:J372"/>
    <mergeCell ref="F380:H380"/>
    <mergeCell ref="J380:K380"/>
    <mergeCell ref="C382:D382"/>
    <mergeCell ref="H356:J356"/>
    <mergeCell ref="H358:J358"/>
    <mergeCell ref="H361:J361"/>
    <mergeCell ref="H365:J365"/>
    <mergeCell ref="H368:J368"/>
    <mergeCell ref="B336:K336"/>
    <mergeCell ref="B337:K337"/>
    <mergeCell ref="H347:J347"/>
    <mergeCell ref="H350:J350"/>
    <mergeCell ref="H351:J351"/>
    <mergeCell ref="B2:I2"/>
    <mergeCell ref="B4:I4"/>
    <mergeCell ref="F325:I325"/>
    <mergeCell ref="F327:I327"/>
    <mergeCell ref="F328:I32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E3873-5DCC-4982-AC2B-1B461E213969}">
  <dimension ref="B2:K74"/>
  <sheetViews>
    <sheetView workbookViewId="0" topLeftCell="A7">
      <selection activeCell="K71" sqref="K71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0.851562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126" t="s">
        <v>0</v>
      </c>
      <c r="C2" s="113"/>
      <c r="D2" s="113"/>
      <c r="E2" s="113"/>
      <c r="F2" s="113"/>
      <c r="G2" s="113"/>
      <c r="H2" s="113"/>
      <c r="I2" s="113"/>
    </row>
    <row r="3" ht="15" hidden="1"/>
    <row r="4" spans="2:9" ht="15">
      <c r="B4" s="127" t="s">
        <v>1251</v>
      </c>
      <c r="C4" s="113"/>
      <c r="D4" s="113"/>
      <c r="E4" s="113"/>
      <c r="F4" s="113"/>
      <c r="G4" s="113"/>
      <c r="H4" s="113"/>
      <c r="I4" s="113"/>
    </row>
    <row r="7" spans="2:9" ht="15">
      <c r="B7" s="83" t="s">
        <v>2</v>
      </c>
      <c r="C7" s="83" t="s">
        <v>3</v>
      </c>
      <c r="D7" s="83" t="s">
        <v>4</v>
      </c>
      <c r="E7" s="83" t="s">
        <v>5</v>
      </c>
      <c r="G7" s="83" t="s">
        <v>6</v>
      </c>
      <c r="H7" s="83" t="s">
        <v>7</v>
      </c>
      <c r="I7" s="83" t="s">
        <v>8</v>
      </c>
    </row>
    <row r="8" spans="2:9" ht="15">
      <c r="B8" s="84">
        <v>44805</v>
      </c>
      <c r="C8" s="85">
        <v>0</v>
      </c>
      <c r="D8" s="85" t="s">
        <v>9</v>
      </c>
      <c r="E8" s="85"/>
      <c r="G8" s="86">
        <v>217014898.43</v>
      </c>
      <c r="H8" s="86">
        <v>0</v>
      </c>
      <c r="I8" s="86">
        <v>217014898.43</v>
      </c>
    </row>
    <row r="9" spans="2:9" ht="25.5">
      <c r="B9" s="84">
        <v>44806</v>
      </c>
      <c r="C9" s="85">
        <v>46300</v>
      </c>
      <c r="D9" s="85" t="s">
        <v>1252</v>
      </c>
      <c r="E9" s="85" t="s">
        <v>1253</v>
      </c>
      <c r="G9" s="86">
        <v>1121459.59</v>
      </c>
      <c r="H9" s="86">
        <v>0</v>
      </c>
      <c r="I9" s="86">
        <v>218136358.02</v>
      </c>
    </row>
    <row r="10" spans="2:9" ht="25.5">
      <c r="B10" s="84">
        <v>44813</v>
      </c>
      <c r="C10" s="85">
        <v>46934</v>
      </c>
      <c r="D10" s="85" t="s">
        <v>1254</v>
      </c>
      <c r="E10" s="85" t="s">
        <v>1255</v>
      </c>
      <c r="G10" s="86">
        <v>1005784.55</v>
      </c>
      <c r="H10" s="86">
        <v>0</v>
      </c>
      <c r="I10" s="86">
        <v>219142142.57</v>
      </c>
    </row>
    <row r="11" spans="2:9" ht="25.5">
      <c r="B11" s="84">
        <v>44819</v>
      </c>
      <c r="C11" s="85">
        <v>47239</v>
      </c>
      <c r="D11" s="85" t="s">
        <v>1256</v>
      </c>
      <c r="E11" s="85" t="s">
        <v>1257</v>
      </c>
      <c r="G11" s="86">
        <v>1130023.05</v>
      </c>
      <c r="H11" s="86">
        <v>0</v>
      </c>
      <c r="I11" s="86">
        <v>220272165.62</v>
      </c>
    </row>
    <row r="12" spans="2:9" ht="15">
      <c r="B12" s="84">
        <v>44826</v>
      </c>
      <c r="C12" s="85">
        <v>47534</v>
      </c>
      <c r="D12" s="85" t="s">
        <v>1258</v>
      </c>
      <c r="E12" s="85"/>
      <c r="G12" s="86">
        <v>1017318.69</v>
      </c>
      <c r="H12" s="86">
        <v>0</v>
      </c>
      <c r="I12" s="86">
        <v>221289484.31</v>
      </c>
    </row>
    <row r="13" spans="2:9" ht="25.5">
      <c r="B13" s="84">
        <v>44834</v>
      </c>
      <c r="C13" s="85">
        <v>47887</v>
      </c>
      <c r="D13" s="85" t="s">
        <v>1259</v>
      </c>
      <c r="E13" s="85" t="s">
        <v>1260</v>
      </c>
      <c r="G13" s="86">
        <v>1020089.91</v>
      </c>
      <c r="H13" s="86">
        <v>0</v>
      </c>
      <c r="I13" s="86">
        <v>222309574.22</v>
      </c>
    </row>
    <row r="15" spans="6:9" ht="15">
      <c r="F15" s="128" t="s">
        <v>1261</v>
      </c>
      <c r="G15" s="113"/>
      <c r="H15" s="113"/>
      <c r="I15" s="113"/>
    </row>
    <row r="17" spans="6:9" ht="15">
      <c r="F17" s="128" t="s">
        <v>1262</v>
      </c>
      <c r="G17" s="113"/>
      <c r="H17" s="113"/>
      <c r="I17" s="113"/>
    </row>
    <row r="18" spans="6:9" ht="15">
      <c r="F18" s="128" t="s">
        <v>1263</v>
      </c>
      <c r="G18" s="113"/>
      <c r="H18" s="113"/>
      <c r="I18" s="113"/>
    </row>
    <row r="21" spans="2:11" ht="15.75">
      <c r="B21" s="7"/>
      <c r="C21" s="8" t="s">
        <v>1264</v>
      </c>
      <c r="D21" s="9"/>
      <c r="E21" s="9"/>
      <c r="F21" s="9"/>
      <c r="G21" s="9"/>
      <c r="H21" s="9"/>
      <c r="I21" s="9"/>
      <c r="J21" s="9"/>
      <c r="K21" s="10"/>
    </row>
    <row r="22" spans="2:11" ht="15.75">
      <c r="B22" s="11"/>
      <c r="C22" s="91"/>
      <c r="D22" s="91"/>
      <c r="E22" s="91"/>
      <c r="F22" s="91"/>
      <c r="G22" s="91"/>
      <c r="H22" s="91"/>
      <c r="I22" s="91"/>
      <c r="J22" s="91"/>
      <c r="K22" s="13"/>
    </row>
    <row r="23" spans="2:11" ht="15.75">
      <c r="B23" s="11"/>
      <c r="C23" s="91"/>
      <c r="D23" s="91"/>
      <c r="E23" s="91"/>
      <c r="F23" s="91"/>
      <c r="G23" s="91"/>
      <c r="H23" s="91"/>
      <c r="I23" s="91"/>
      <c r="J23" s="91"/>
      <c r="K23" s="13"/>
    </row>
    <row r="24" spans="2:11" ht="15.75">
      <c r="B24" s="11"/>
      <c r="C24" s="91"/>
      <c r="D24" s="91"/>
      <c r="E24" s="91"/>
      <c r="F24" s="91"/>
      <c r="G24" s="91"/>
      <c r="H24" s="91"/>
      <c r="I24" s="91"/>
      <c r="J24" s="91"/>
      <c r="K24" s="13"/>
    </row>
    <row r="25" spans="2:11" ht="15.75">
      <c r="B25" s="11"/>
      <c r="C25" s="91"/>
      <c r="D25" s="91"/>
      <c r="E25" s="91"/>
      <c r="F25" s="91"/>
      <c r="G25" s="91"/>
      <c r="H25" s="91"/>
      <c r="I25" s="91"/>
      <c r="J25" s="91"/>
      <c r="K25" s="13"/>
    </row>
    <row r="26" spans="2:11" ht="15.75">
      <c r="B26" s="11"/>
      <c r="C26" s="91"/>
      <c r="D26" s="91"/>
      <c r="E26" s="91"/>
      <c r="F26" s="91"/>
      <c r="G26" s="91"/>
      <c r="H26" s="91"/>
      <c r="I26" s="91"/>
      <c r="J26" s="91"/>
      <c r="K26" s="13"/>
    </row>
    <row r="27" spans="2:11" ht="15.75">
      <c r="B27" s="129" t="s">
        <v>498</v>
      </c>
      <c r="C27" s="130"/>
      <c r="D27" s="130"/>
      <c r="E27" s="130"/>
      <c r="F27" s="130"/>
      <c r="G27" s="130"/>
      <c r="H27" s="130"/>
      <c r="I27" s="130"/>
      <c r="J27" s="130"/>
      <c r="K27" s="131"/>
    </row>
    <row r="28" spans="2:11" ht="15">
      <c r="B28" s="122" t="s">
        <v>1265</v>
      </c>
      <c r="C28" s="123"/>
      <c r="D28" s="123"/>
      <c r="E28" s="123"/>
      <c r="F28" s="123"/>
      <c r="G28" s="123"/>
      <c r="H28" s="123"/>
      <c r="I28" s="123"/>
      <c r="J28" s="123"/>
      <c r="K28" s="124"/>
    </row>
    <row r="29" spans="2:11" ht="15.75">
      <c r="B29" s="14" t="s">
        <v>1266</v>
      </c>
      <c r="C29" s="92"/>
      <c r="D29" s="92"/>
      <c r="E29" s="92"/>
      <c r="F29" s="92"/>
      <c r="G29" s="92"/>
      <c r="H29" s="92"/>
      <c r="I29" s="92"/>
      <c r="J29" s="92"/>
      <c r="K29" s="16"/>
    </row>
    <row r="30" spans="2:11" ht="15.75">
      <c r="B30" s="11"/>
      <c r="C30" s="93" t="s">
        <v>500</v>
      </c>
      <c r="D30" s="93"/>
      <c r="E30" s="93"/>
      <c r="F30" s="93"/>
      <c r="G30" s="93"/>
      <c r="H30" s="93"/>
      <c r="I30" s="93"/>
      <c r="J30" s="93"/>
      <c r="K30" s="18"/>
    </row>
    <row r="31" spans="2:11" ht="15.75">
      <c r="B31" s="11"/>
      <c r="C31" s="94" t="s">
        <v>1273</v>
      </c>
      <c r="D31" s="94"/>
      <c r="E31" s="95"/>
      <c r="F31" s="95"/>
      <c r="G31" s="95"/>
      <c r="H31" s="95"/>
      <c r="I31" s="94" t="s">
        <v>502</v>
      </c>
      <c r="J31" s="94"/>
      <c r="K31" s="89">
        <v>2117001000</v>
      </c>
    </row>
    <row r="32" spans="2:11" ht="15.75">
      <c r="B32" s="11"/>
      <c r="C32" s="96" t="s">
        <v>504</v>
      </c>
      <c r="D32" s="23" t="s">
        <v>505</v>
      </c>
      <c r="E32" s="24"/>
      <c r="F32" s="25"/>
      <c r="G32" s="26"/>
      <c r="H32" s="27"/>
      <c r="I32" s="96"/>
      <c r="J32" s="97"/>
      <c r="K32" s="29"/>
    </row>
    <row r="33" spans="2:11" ht="15.75">
      <c r="B33" s="11"/>
      <c r="C33" s="96" t="s">
        <v>506</v>
      </c>
      <c r="D33" s="98"/>
      <c r="E33" s="99"/>
      <c r="F33" s="97"/>
      <c r="G33" s="26"/>
      <c r="H33" s="96" t="s">
        <v>1267</v>
      </c>
      <c r="I33" s="96"/>
      <c r="J33" s="97"/>
      <c r="K33" s="32"/>
    </row>
    <row r="34" spans="2:11" ht="16.5" thickBot="1">
      <c r="B34" s="11"/>
      <c r="C34" s="96"/>
      <c r="D34" s="98"/>
      <c r="E34" s="99"/>
      <c r="F34" s="97"/>
      <c r="G34" s="33"/>
      <c r="H34" s="96"/>
      <c r="I34" s="96"/>
      <c r="J34" s="97"/>
      <c r="K34" s="32"/>
    </row>
    <row r="35" spans="2:11" ht="16.5" thickTop="1"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6" spans="2:11" ht="15.75">
      <c r="B36" s="37"/>
      <c r="C36" s="100"/>
      <c r="D36" s="100"/>
      <c r="E36" s="100"/>
      <c r="F36" s="100"/>
      <c r="G36" s="100"/>
      <c r="H36" s="100"/>
      <c r="I36" s="100"/>
      <c r="J36" s="100"/>
      <c r="K36" s="39" t="s">
        <v>508</v>
      </c>
    </row>
    <row r="37" spans="2:11" ht="15.75">
      <c r="B37" s="37"/>
      <c r="C37" s="101" t="s">
        <v>509</v>
      </c>
      <c r="D37" s="101"/>
      <c r="E37" s="101"/>
      <c r="F37" s="101"/>
      <c r="G37" s="101"/>
      <c r="H37" s="119"/>
      <c r="I37" s="119"/>
      <c r="J37" s="119"/>
      <c r="K37" s="90">
        <v>217014898.42999998</v>
      </c>
    </row>
    <row r="38" spans="2:11" ht="15.75">
      <c r="B38" s="37"/>
      <c r="C38" s="100"/>
      <c r="D38" s="100"/>
      <c r="E38" s="100"/>
      <c r="F38" s="100"/>
      <c r="G38" s="100"/>
      <c r="H38" s="100"/>
      <c r="I38" s="100"/>
      <c r="J38" s="100"/>
      <c r="K38" s="41"/>
    </row>
    <row r="39" spans="2:11" ht="15.75">
      <c r="B39" s="37"/>
      <c r="C39" s="102" t="s">
        <v>510</v>
      </c>
      <c r="D39" s="102"/>
      <c r="E39" s="102"/>
      <c r="F39" s="102"/>
      <c r="G39" s="102"/>
      <c r="H39" s="100"/>
      <c r="I39" s="100"/>
      <c r="J39" s="100"/>
      <c r="K39" s="41"/>
    </row>
    <row r="40" spans="2:11" ht="15.75">
      <c r="B40" s="37"/>
      <c r="C40" s="100" t="s">
        <v>1268</v>
      </c>
      <c r="D40" s="100"/>
      <c r="E40" s="100"/>
      <c r="F40" s="100"/>
      <c r="G40" s="100"/>
      <c r="H40" s="125"/>
      <c r="I40" s="125"/>
      <c r="J40" s="125"/>
      <c r="K40" s="41">
        <v>5294675.79</v>
      </c>
    </row>
    <row r="41" spans="2:11" ht="15.75">
      <c r="B41" s="37"/>
      <c r="C41" s="100" t="s">
        <v>512</v>
      </c>
      <c r="D41" s="100"/>
      <c r="E41" s="100"/>
      <c r="F41" s="100"/>
      <c r="G41" s="100"/>
      <c r="H41" s="119"/>
      <c r="I41" s="119"/>
      <c r="J41" s="119"/>
      <c r="K41" s="41"/>
    </row>
    <row r="42" spans="2:11" ht="15.75">
      <c r="B42" s="37"/>
      <c r="C42" s="100"/>
      <c r="D42" s="100"/>
      <c r="E42" s="100"/>
      <c r="F42" s="100"/>
      <c r="G42" s="100"/>
      <c r="H42" s="104"/>
      <c r="I42" s="104"/>
      <c r="J42" s="104"/>
      <c r="K42" s="41"/>
    </row>
    <row r="43" spans="2:11" ht="15.75">
      <c r="B43" s="37"/>
      <c r="C43" s="101" t="s">
        <v>513</v>
      </c>
      <c r="D43" s="101"/>
      <c r="E43" s="101"/>
      <c r="F43" s="101"/>
      <c r="G43" s="101"/>
      <c r="H43" s="100"/>
      <c r="I43" s="100"/>
      <c r="J43" s="100"/>
      <c r="K43" s="43">
        <f>+K37+K40+K41</f>
        <v>222309574.21999997</v>
      </c>
    </row>
    <row r="44" spans="2:11" ht="15.75">
      <c r="B44" s="37"/>
      <c r="C44" s="100"/>
      <c r="D44" s="100"/>
      <c r="E44" s="100"/>
      <c r="F44" s="100"/>
      <c r="G44" s="100"/>
      <c r="H44" s="100"/>
      <c r="I44" s="100"/>
      <c r="J44" s="100"/>
      <c r="K44" s="41"/>
    </row>
    <row r="45" spans="2:11" ht="15.75">
      <c r="B45" s="37"/>
      <c r="C45" s="102" t="s">
        <v>514</v>
      </c>
      <c r="D45" s="102"/>
      <c r="E45" s="102"/>
      <c r="F45" s="102"/>
      <c r="G45" s="102"/>
      <c r="H45" s="100"/>
      <c r="I45" s="100"/>
      <c r="J45" s="100"/>
      <c r="K45" s="41"/>
    </row>
    <row r="46" spans="2:11" ht="15.75">
      <c r="B46" s="37"/>
      <c r="C46" s="100" t="s">
        <v>1235</v>
      </c>
      <c r="D46" s="100"/>
      <c r="E46" s="100"/>
      <c r="F46" s="100"/>
      <c r="G46" s="100"/>
      <c r="H46" s="119"/>
      <c r="I46" s="119"/>
      <c r="J46" s="119"/>
      <c r="K46" s="41"/>
    </row>
    <row r="47" spans="2:11" ht="15.75">
      <c r="B47" s="37"/>
      <c r="C47" s="100" t="s">
        <v>516</v>
      </c>
      <c r="D47" s="100"/>
      <c r="E47" s="100"/>
      <c r="F47" s="100"/>
      <c r="G47" s="100"/>
      <c r="H47" s="104"/>
      <c r="I47" s="104"/>
      <c r="J47" s="104"/>
      <c r="K47" s="41">
        <v>0</v>
      </c>
    </row>
    <row r="48" spans="2:11" ht="15.75">
      <c r="B48" s="37"/>
      <c r="C48" s="100" t="s">
        <v>517</v>
      </c>
      <c r="D48" s="100"/>
      <c r="E48" s="100"/>
      <c r="F48" s="100"/>
      <c r="G48" s="100"/>
      <c r="H48" s="119"/>
      <c r="I48" s="119"/>
      <c r="J48" s="119"/>
      <c r="K48" s="41"/>
    </row>
    <row r="49" spans="2:11" ht="15.75">
      <c r="B49" s="37"/>
      <c r="C49" s="100" t="s">
        <v>518</v>
      </c>
      <c r="D49" s="100"/>
      <c r="E49" s="100"/>
      <c r="F49" s="100"/>
      <c r="G49" s="100"/>
      <c r="H49" s="104"/>
      <c r="I49" s="104"/>
      <c r="J49" s="104"/>
      <c r="K49" s="41"/>
    </row>
    <row r="50" spans="2:11" ht="15.75">
      <c r="B50" s="37"/>
      <c r="C50" s="100"/>
      <c r="D50" s="100"/>
      <c r="E50" s="100"/>
      <c r="F50" s="100"/>
      <c r="G50" s="100"/>
      <c r="H50" s="104"/>
      <c r="I50" s="104"/>
      <c r="J50" s="104"/>
      <c r="K50" s="41"/>
    </row>
    <row r="51" spans="2:11" ht="16.5" thickBot="1">
      <c r="B51" s="37"/>
      <c r="C51" s="101" t="s">
        <v>519</v>
      </c>
      <c r="D51" s="101"/>
      <c r="E51" s="101"/>
      <c r="F51" s="101"/>
      <c r="G51" s="101"/>
      <c r="H51" s="119"/>
      <c r="I51" s="119"/>
      <c r="J51" s="119"/>
      <c r="K51" s="44">
        <f>+K43-K47</f>
        <v>222309574.21999997</v>
      </c>
    </row>
    <row r="52" spans="2:11" ht="16.5" thickTop="1">
      <c r="B52" s="37"/>
      <c r="C52" s="45"/>
      <c r="D52" s="45"/>
      <c r="E52" s="45"/>
      <c r="F52" s="45"/>
      <c r="G52" s="45"/>
      <c r="H52" s="45"/>
      <c r="I52" s="45"/>
      <c r="J52" s="45"/>
      <c r="K52" s="46"/>
    </row>
    <row r="53" spans="2:11" ht="15.75">
      <c r="B53" s="37"/>
      <c r="C53" s="100"/>
      <c r="D53" s="100"/>
      <c r="E53" s="100"/>
      <c r="F53" s="100"/>
      <c r="G53" s="100"/>
      <c r="H53" s="100"/>
      <c r="I53" s="100"/>
      <c r="J53" s="100"/>
      <c r="K53" s="47"/>
    </row>
    <row r="54" spans="2:11" ht="15.75">
      <c r="B54" s="37"/>
      <c r="C54" s="100"/>
      <c r="D54" s="100"/>
      <c r="E54" s="100"/>
      <c r="F54" s="100"/>
      <c r="G54" s="100"/>
      <c r="H54" s="100"/>
      <c r="I54" s="100"/>
      <c r="J54" s="100"/>
      <c r="K54" s="39" t="s">
        <v>520</v>
      </c>
    </row>
    <row r="55" spans="2:11" ht="15.75">
      <c r="B55" s="37"/>
      <c r="C55" s="101" t="s">
        <v>521</v>
      </c>
      <c r="D55" s="101"/>
      <c r="E55" s="101"/>
      <c r="F55" s="101"/>
      <c r="G55" s="101"/>
      <c r="H55" s="119"/>
      <c r="I55" s="119"/>
      <c r="J55" s="119"/>
      <c r="K55" s="41">
        <v>222309574.22</v>
      </c>
    </row>
    <row r="56" spans="2:11" ht="15.75">
      <c r="B56" s="37"/>
      <c r="C56" s="101"/>
      <c r="D56" s="101"/>
      <c r="E56" s="101"/>
      <c r="F56" s="101"/>
      <c r="G56" s="101"/>
      <c r="H56" s="104"/>
      <c r="I56" s="104"/>
      <c r="J56" s="104"/>
      <c r="K56" s="41"/>
    </row>
    <row r="57" spans="2:11" ht="15.75">
      <c r="B57" s="37"/>
      <c r="C57" s="102" t="s">
        <v>510</v>
      </c>
      <c r="D57" s="102"/>
      <c r="E57" s="102"/>
      <c r="F57" s="102"/>
      <c r="G57" s="102"/>
      <c r="H57" s="100"/>
      <c r="I57" s="100"/>
      <c r="J57" s="100"/>
      <c r="K57" s="48"/>
    </row>
    <row r="58" spans="2:11" ht="15.75">
      <c r="B58" s="37"/>
      <c r="C58" s="100" t="s">
        <v>522</v>
      </c>
      <c r="D58" s="100"/>
      <c r="E58" s="100"/>
      <c r="F58" s="100"/>
      <c r="G58" s="100"/>
      <c r="H58" s="119"/>
      <c r="I58" s="119"/>
      <c r="J58" s="119"/>
      <c r="K58" s="41"/>
    </row>
    <row r="59" spans="2:11" ht="15.75">
      <c r="B59" s="37"/>
      <c r="C59" s="101" t="s">
        <v>513</v>
      </c>
      <c r="D59" s="101"/>
      <c r="E59" s="101"/>
      <c r="F59" s="101"/>
      <c r="G59" s="101"/>
      <c r="H59" s="121"/>
      <c r="I59" s="121"/>
      <c r="J59" s="121"/>
      <c r="K59" s="49">
        <f>SUM(K55:K58)</f>
        <v>222309574.22</v>
      </c>
    </row>
    <row r="60" spans="2:11" ht="15.75">
      <c r="B60" s="37"/>
      <c r="C60" s="100"/>
      <c r="D60" s="100"/>
      <c r="E60" s="100"/>
      <c r="F60" s="100"/>
      <c r="G60" s="100"/>
      <c r="H60" s="100"/>
      <c r="I60" s="100"/>
      <c r="J60" s="100"/>
      <c r="K60" s="48"/>
    </row>
    <row r="61" spans="2:11" ht="15.75">
      <c r="B61" s="37"/>
      <c r="C61" s="102" t="s">
        <v>514</v>
      </c>
      <c r="D61" s="102"/>
      <c r="E61" s="102"/>
      <c r="F61" s="102"/>
      <c r="G61" s="102"/>
      <c r="H61" s="100"/>
      <c r="I61" s="100"/>
      <c r="J61" s="100"/>
      <c r="K61" s="41"/>
    </row>
    <row r="62" spans="2:11" ht="15.75">
      <c r="B62" s="37"/>
      <c r="C62" s="100" t="s">
        <v>523</v>
      </c>
      <c r="D62" s="100"/>
      <c r="E62" s="100"/>
      <c r="F62" s="100"/>
      <c r="G62" s="100"/>
      <c r="H62" s="121"/>
      <c r="I62" s="121"/>
      <c r="J62" s="121"/>
      <c r="K62" s="41">
        <v>0</v>
      </c>
    </row>
    <row r="63" spans="2:11" ht="15.75">
      <c r="B63" s="37"/>
      <c r="C63" s="100"/>
      <c r="D63" s="100"/>
      <c r="E63" s="100"/>
      <c r="F63" s="100"/>
      <c r="G63" s="100"/>
      <c r="H63" s="105"/>
      <c r="I63" s="105"/>
      <c r="J63" s="105"/>
      <c r="K63" s="41"/>
    </row>
    <row r="64" spans="2:11" ht="16.5" thickBot="1">
      <c r="B64" s="37"/>
      <c r="C64" s="101" t="s">
        <v>519</v>
      </c>
      <c r="D64" s="101"/>
      <c r="E64" s="101"/>
      <c r="F64" s="101"/>
      <c r="G64" s="101"/>
      <c r="H64" s="100"/>
      <c r="I64" s="100"/>
      <c r="J64" s="100"/>
      <c r="K64" s="44">
        <f>SUM(K59-K62)</f>
        <v>222309574.22</v>
      </c>
    </row>
    <row r="65" spans="2:11" ht="17.25" thickBot="1" thickTop="1">
      <c r="B65" s="50"/>
      <c r="C65" s="51"/>
      <c r="D65" s="51"/>
      <c r="E65" s="51"/>
      <c r="F65" s="51"/>
      <c r="G65" s="51"/>
      <c r="H65" s="52"/>
      <c r="I65" s="52"/>
      <c r="J65" s="52"/>
      <c r="K65" s="53"/>
    </row>
    <row r="66" spans="2:11" ht="16.5" thickTop="1">
      <c r="B66" s="34"/>
      <c r="C66" s="54"/>
      <c r="D66" s="54"/>
      <c r="E66" s="54"/>
      <c r="F66" s="54"/>
      <c r="G66" s="54"/>
      <c r="H66" s="35"/>
      <c r="I66" s="35"/>
      <c r="J66" s="35"/>
      <c r="K66" s="55"/>
    </row>
    <row r="67" spans="2:11" ht="15.75">
      <c r="B67" s="37"/>
      <c r="C67" s="101"/>
      <c r="D67" s="101"/>
      <c r="E67" s="101"/>
      <c r="F67" s="101"/>
      <c r="G67" s="101"/>
      <c r="H67" s="100"/>
      <c r="I67" s="100"/>
      <c r="J67" s="100"/>
      <c r="K67" s="56"/>
    </row>
    <row r="68" spans="2:11" ht="15.75">
      <c r="B68" s="116" t="s">
        <v>1269</v>
      </c>
      <c r="C68" s="117"/>
      <c r="D68" s="117"/>
      <c r="E68" s="106"/>
      <c r="F68" s="58" t="s">
        <v>525</v>
      </c>
      <c r="G68" s="117" t="s">
        <v>525</v>
      </c>
      <c r="H68" s="117"/>
      <c r="I68" s="107"/>
      <c r="J68" s="71" t="s">
        <v>1270</v>
      </c>
      <c r="K68" s="82" t="s">
        <v>1274</v>
      </c>
    </row>
    <row r="69" spans="2:11" ht="15.75">
      <c r="B69" s="37"/>
      <c r="C69" s="61" t="s">
        <v>527</v>
      </c>
      <c r="D69" s="61"/>
      <c r="E69" s="104"/>
      <c r="F69" s="118" t="s">
        <v>528</v>
      </c>
      <c r="G69" s="118"/>
      <c r="H69" s="118"/>
      <c r="I69" s="100"/>
      <c r="J69" s="119" t="s">
        <v>529</v>
      </c>
      <c r="K69" s="120"/>
    </row>
    <row r="70" spans="2:11" ht="15.75">
      <c r="B70" s="37"/>
      <c r="C70" s="100"/>
      <c r="D70" s="100"/>
      <c r="E70" s="104"/>
      <c r="F70" s="104"/>
      <c r="G70" s="104"/>
      <c r="H70" s="104"/>
      <c r="I70" s="100"/>
      <c r="J70" s="104"/>
      <c r="K70" s="70"/>
    </row>
    <row r="71" spans="2:11" ht="15.75">
      <c r="B71" s="116" t="s">
        <v>1271</v>
      </c>
      <c r="C71" s="117"/>
      <c r="D71" s="117"/>
      <c r="E71" s="106"/>
      <c r="F71" s="58" t="s">
        <v>531</v>
      </c>
      <c r="G71" s="117" t="s">
        <v>531</v>
      </c>
      <c r="H71" s="117"/>
      <c r="I71" s="107"/>
      <c r="J71" s="71" t="s">
        <v>1272</v>
      </c>
      <c r="K71" s="82" t="s">
        <v>1275</v>
      </c>
    </row>
    <row r="72" spans="2:11" ht="15.75">
      <c r="B72" s="37"/>
      <c r="C72" s="61" t="s">
        <v>533</v>
      </c>
      <c r="D72" s="61"/>
      <c r="E72" s="104"/>
      <c r="F72" s="118" t="s">
        <v>534</v>
      </c>
      <c r="G72" s="118"/>
      <c r="H72" s="118"/>
      <c r="I72" s="100"/>
      <c r="J72" s="119" t="s">
        <v>534</v>
      </c>
      <c r="K72" s="120"/>
    </row>
    <row r="73" spans="2:11" ht="15.75">
      <c r="B73" s="37"/>
      <c r="C73" s="101"/>
      <c r="D73" s="101"/>
      <c r="E73" s="101"/>
      <c r="F73" s="101"/>
      <c r="G73" s="101"/>
      <c r="H73" s="100"/>
      <c r="I73" s="100"/>
      <c r="J73" s="100"/>
      <c r="K73" s="62"/>
    </row>
    <row r="74" spans="2:11" ht="15.75">
      <c r="B74" s="63"/>
      <c r="C74" s="64"/>
      <c r="D74" s="64"/>
      <c r="E74" s="64"/>
      <c r="F74" s="64"/>
      <c r="G74" s="64"/>
      <c r="H74" s="65"/>
      <c r="I74" s="66"/>
      <c r="J74" s="65"/>
      <c r="K74" s="67"/>
    </row>
  </sheetData>
  <protectedRanges>
    <protectedRange sqref="F68 B68 J68" name="Rango1_2_1"/>
    <protectedRange sqref="F71 B71 J71" name="Rango1_2_1_1"/>
    <protectedRange sqref="J32:J34" name="Rango1_1"/>
    <protectedRange sqref="G68" name="Rango1_2_1_2"/>
    <protectedRange sqref="G71" name="Rango1_2_1_1_1"/>
    <protectedRange sqref="K68" name="Rango1_2_1_3"/>
    <protectedRange sqref="K71" name="Rango1_2_1_1_3"/>
  </protectedRanges>
  <mergeCells count="25">
    <mergeCell ref="H48:J48"/>
    <mergeCell ref="B2:I2"/>
    <mergeCell ref="B4:I4"/>
    <mergeCell ref="F15:I15"/>
    <mergeCell ref="F17:I17"/>
    <mergeCell ref="F18:I18"/>
    <mergeCell ref="B27:K27"/>
    <mergeCell ref="B28:K28"/>
    <mergeCell ref="H37:J37"/>
    <mergeCell ref="H40:J40"/>
    <mergeCell ref="H41:J41"/>
    <mergeCell ref="H46:J46"/>
    <mergeCell ref="H51:J51"/>
    <mergeCell ref="H55:J55"/>
    <mergeCell ref="H58:J58"/>
    <mergeCell ref="H59:J59"/>
    <mergeCell ref="H62:J62"/>
    <mergeCell ref="B68:D68"/>
    <mergeCell ref="B71:D71"/>
    <mergeCell ref="F69:H69"/>
    <mergeCell ref="J69:K69"/>
    <mergeCell ref="F72:H72"/>
    <mergeCell ref="J72:K72"/>
    <mergeCell ref="G71:H71"/>
    <mergeCell ref="G68:H6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47A9-A1DB-4D62-99D7-04E620381E5C}">
  <dimension ref="A1:A1"/>
  <sheetViews>
    <sheetView workbookViewId="0" topLeftCell="A1">
      <selection activeCell="G18" sqref="G18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6F38-0949-462C-96E4-AA576B5C8BE4}">
  <dimension ref="B2:K79"/>
  <sheetViews>
    <sheetView workbookViewId="0" topLeftCell="A14">
      <selection activeCell="F18" sqref="F18:I18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8.851562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112" t="s">
        <v>0</v>
      </c>
      <c r="C2" s="113"/>
      <c r="D2" s="113"/>
      <c r="E2" s="113"/>
      <c r="F2" s="113"/>
      <c r="G2" s="113"/>
      <c r="H2" s="113"/>
      <c r="I2" s="113"/>
    </row>
    <row r="3" ht="15" hidden="1"/>
    <row r="4" spans="2:9" ht="15">
      <c r="B4" s="114" t="s">
        <v>1198</v>
      </c>
      <c r="C4" s="113"/>
      <c r="D4" s="113"/>
      <c r="E4" s="113"/>
      <c r="F4" s="113"/>
      <c r="G4" s="113"/>
      <c r="H4" s="113"/>
      <c r="I4" s="113"/>
    </row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51">
      <c r="B8" s="3">
        <v>44809</v>
      </c>
      <c r="C8" s="4">
        <v>47533</v>
      </c>
      <c r="D8" s="4" t="s">
        <v>1199</v>
      </c>
      <c r="E8" s="4" t="s">
        <v>1200</v>
      </c>
      <c r="G8" s="5">
        <v>28516.5</v>
      </c>
      <c r="H8" s="5">
        <v>0</v>
      </c>
      <c r="I8" s="5">
        <v>28516.5</v>
      </c>
    </row>
    <row r="9" spans="2:9" ht="51">
      <c r="B9" s="3">
        <v>44817</v>
      </c>
      <c r="C9" s="4">
        <v>47535</v>
      </c>
      <c r="D9" s="4" t="s">
        <v>1201</v>
      </c>
      <c r="E9" s="4" t="s">
        <v>1202</v>
      </c>
      <c r="G9" s="5">
        <v>43763.8</v>
      </c>
      <c r="H9" s="5">
        <v>0</v>
      </c>
      <c r="I9" s="5">
        <v>72280.3</v>
      </c>
    </row>
    <row r="10" spans="2:9" ht="51">
      <c r="B10" s="3">
        <v>44819</v>
      </c>
      <c r="C10" s="4">
        <v>47499</v>
      </c>
      <c r="D10" s="4" t="s">
        <v>1203</v>
      </c>
      <c r="E10" s="4" t="s">
        <v>1204</v>
      </c>
      <c r="G10" s="5">
        <v>0</v>
      </c>
      <c r="H10" s="5">
        <v>11790</v>
      </c>
      <c r="I10" s="5">
        <v>60490.3</v>
      </c>
    </row>
    <row r="11" spans="2:9" ht="51">
      <c r="B11" s="3">
        <v>44819</v>
      </c>
      <c r="C11" s="4">
        <v>47499</v>
      </c>
      <c r="D11" s="4" t="s">
        <v>1203</v>
      </c>
      <c r="E11" s="4" t="s">
        <v>1204</v>
      </c>
      <c r="G11" s="5">
        <v>0</v>
      </c>
      <c r="H11" s="5">
        <v>1310</v>
      </c>
      <c r="I11" s="5">
        <v>59180.3</v>
      </c>
    </row>
    <row r="12" spans="2:9" ht="51">
      <c r="B12" s="3">
        <v>44819</v>
      </c>
      <c r="C12" s="4">
        <v>47501</v>
      </c>
      <c r="D12" s="4" t="s">
        <v>1205</v>
      </c>
      <c r="E12" s="4" t="s">
        <v>1206</v>
      </c>
      <c r="G12" s="5">
        <v>0</v>
      </c>
      <c r="H12" s="5">
        <v>13874.85</v>
      </c>
      <c r="I12" s="5">
        <v>45305.45</v>
      </c>
    </row>
    <row r="13" spans="2:9" ht="51">
      <c r="B13" s="3">
        <v>44819</v>
      </c>
      <c r="C13" s="4">
        <v>47501</v>
      </c>
      <c r="D13" s="4" t="s">
        <v>1205</v>
      </c>
      <c r="E13" s="4" t="s">
        <v>1206</v>
      </c>
      <c r="G13" s="5">
        <v>0</v>
      </c>
      <c r="H13" s="5">
        <v>1541.65</v>
      </c>
      <c r="I13" s="5">
        <v>43763.8</v>
      </c>
    </row>
    <row r="14" spans="2:9" ht="63.75">
      <c r="B14" s="3">
        <v>44825</v>
      </c>
      <c r="C14" s="4">
        <v>47925</v>
      </c>
      <c r="D14" s="4" t="s">
        <v>1207</v>
      </c>
      <c r="E14" s="4" t="s">
        <v>1208</v>
      </c>
      <c r="G14" s="5">
        <v>0</v>
      </c>
      <c r="H14" s="5">
        <v>12622.5</v>
      </c>
      <c r="I14" s="5">
        <v>31141.3</v>
      </c>
    </row>
    <row r="15" spans="2:9" ht="63.75">
      <c r="B15" s="3">
        <v>44825</v>
      </c>
      <c r="C15" s="4">
        <v>47925</v>
      </c>
      <c r="D15" s="4" t="s">
        <v>1207</v>
      </c>
      <c r="E15" s="4" t="s">
        <v>1208</v>
      </c>
      <c r="G15" s="5">
        <v>0</v>
      </c>
      <c r="H15" s="5">
        <v>1402.5</v>
      </c>
      <c r="I15" s="5">
        <v>29738.8</v>
      </c>
    </row>
    <row r="16" spans="2:9" ht="51">
      <c r="B16" s="3">
        <v>44830</v>
      </c>
      <c r="C16" s="4">
        <v>47936</v>
      </c>
      <c r="D16" s="4" t="s">
        <v>1209</v>
      </c>
      <c r="E16" s="4" t="s">
        <v>1210</v>
      </c>
      <c r="G16" s="5">
        <v>0</v>
      </c>
      <c r="H16" s="5">
        <v>29738.8</v>
      </c>
      <c r="I16" s="5">
        <v>0</v>
      </c>
    </row>
    <row r="18" spans="6:9" ht="15">
      <c r="F18" s="115" t="s">
        <v>1211</v>
      </c>
      <c r="G18" s="113"/>
      <c r="H18" s="113"/>
      <c r="I18" s="113"/>
    </row>
    <row r="20" spans="6:9" ht="15">
      <c r="F20" s="115" t="s">
        <v>1212</v>
      </c>
      <c r="G20" s="113"/>
      <c r="H20" s="113"/>
      <c r="I20" s="113"/>
    </row>
    <row r="21" spans="6:9" ht="15">
      <c r="F21" s="115" t="s">
        <v>1213</v>
      </c>
      <c r="G21" s="113"/>
      <c r="H21" s="113"/>
      <c r="I21" s="113"/>
    </row>
    <row r="24" spans="2:11" ht="15.75">
      <c r="B24" s="79" t="s">
        <v>1214</v>
      </c>
      <c r="C24" s="80"/>
      <c r="D24" s="9"/>
      <c r="E24" s="9"/>
      <c r="F24" s="9"/>
      <c r="G24" s="9"/>
      <c r="H24" s="9"/>
      <c r="I24" s="9"/>
      <c r="J24" s="9"/>
      <c r="K24" s="10"/>
    </row>
    <row r="25" spans="2:11" ht="15.75">
      <c r="B25" s="11"/>
      <c r="C25" s="91"/>
      <c r="D25" s="91"/>
      <c r="E25" s="91"/>
      <c r="F25" s="91"/>
      <c r="G25" s="91"/>
      <c r="H25" s="91"/>
      <c r="I25" s="91"/>
      <c r="J25" s="91"/>
      <c r="K25" s="13"/>
    </row>
    <row r="26" spans="2:11" ht="15.75">
      <c r="B26" s="11"/>
      <c r="C26" s="91"/>
      <c r="D26" s="91"/>
      <c r="E26" s="91"/>
      <c r="F26" s="91"/>
      <c r="G26" s="91"/>
      <c r="H26" s="91"/>
      <c r="I26" s="91"/>
      <c r="J26" s="91"/>
      <c r="K26" s="13"/>
    </row>
    <row r="27" spans="2:11" ht="15.75">
      <c r="B27" s="11"/>
      <c r="C27" s="91"/>
      <c r="D27" s="91"/>
      <c r="E27" s="91"/>
      <c r="F27" s="91"/>
      <c r="G27" s="91"/>
      <c r="H27" s="91"/>
      <c r="I27" s="91"/>
      <c r="J27" s="91"/>
      <c r="K27" s="13"/>
    </row>
    <row r="28" spans="2:11" ht="15.75">
      <c r="B28" s="11"/>
      <c r="C28" s="91"/>
      <c r="D28" s="91"/>
      <c r="E28" s="91"/>
      <c r="F28" s="91"/>
      <c r="G28" s="91"/>
      <c r="H28" s="91"/>
      <c r="I28" s="91"/>
      <c r="J28" s="91"/>
      <c r="K28" s="13"/>
    </row>
    <row r="29" spans="2:11" ht="15.75">
      <c r="B29" s="11"/>
      <c r="C29" s="91"/>
      <c r="D29" s="91"/>
      <c r="E29" s="91"/>
      <c r="F29" s="91"/>
      <c r="G29" s="91"/>
      <c r="H29" s="91"/>
      <c r="I29" s="91"/>
      <c r="J29" s="91"/>
      <c r="K29" s="13"/>
    </row>
    <row r="30" spans="2:11" ht="15.75">
      <c r="B30" s="11"/>
      <c r="C30" s="91"/>
      <c r="D30" s="91"/>
      <c r="E30" s="91"/>
      <c r="F30" s="91"/>
      <c r="G30" s="91"/>
      <c r="H30" s="91"/>
      <c r="I30" s="91"/>
      <c r="J30" s="91"/>
      <c r="K30" s="13"/>
    </row>
    <row r="31" spans="2:11" ht="15.75">
      <c r="B31" s="129" t="s">
        <v>498</v>
      </c>
      <c r="C31" s="130"/>
      <c r="D31" s="130"/>
      <c r="E31" s="130"/>
      <c r="F31" s="130"/>
      <c r="G31" s="130"/>
      <c r="H31" s="130"/>
      <c r="I31" s="130"/>
      <c r="J31" s="130"/>
      <c r="K31" s="131"/>
    </row>
    <row r="32" spans="2:11" ht="15">
      <c r="B32" s="122" t="s">
        <v>1215</v>
      </c>
      <c r="C32" s="123"/>
      <c r="D32" s="123"/>
      <c r="E32" s="123"/>
      <c r="F32" s="123"/>
      <c r="G32" s="123"/>
      <c r="H32" s="123"/>
      <c r="I32" s="123"/>
      <c r="J32" s="123"/>
      <c r="K32" s="124"/>
    </row>
    <row r="33" spans="2:11" ht="15.75">
      <c r="B33" s="14"/>
      <c r="C33" s="92"/>
      <c r="D33" s="92"/>
      <c r="E33" s="92"/>
      <c r="F33" s="92"/>
      <c r="G33" s="92"/>
      <c r="H33" s="92"/>
      <c r="I33" s="92"/>
      <c r="J33" s="92"/>
      <c r="K33" s="16"/>
    </row>
    <row r="34" spans="2:11" ht="15.75">
      <c r="B34" s="14"/>
      <c r="C34" s="92"/>
      <c r="D34" s="92"/>
      <c r="E34" s="92"/>
      <c r="F34" s="92"/>
      <c r="G34" s="92"/>
      <c r="H34" s="92"/>
      <c r="I34" s="92"/>
      <c r="J34" s="92"/>
      <c r="K34" s="16"/>
    </row>
    <row r="35" spans="2:11" ht="15.75">
      <c r="B35" s="11"/>
      <c r="C35" s="93" t="s">
        <v>500</v>
      </c>
      <c r="D35" s="93"/>
      <c r="E35" s="93"/>
      <c r="F35" s="93"/>
      <c r="G35" s="93"/>
      <c r="H35" s="93"/>
      <c r="I35" s="93"/>
      <c r="J35" s="93"/>
      <c r="K35" s="18"/>
    </row>
    <row r="36" spans="2:11" ht="15.75">
      <c r="B36" s="11"/>
      <c r="C36" s="94" t="s">
        <v>1216</v>
      </c>
      <c r="D36" s="94"/>
      <c r="E36" s="95"/>
      <c r="F36" s="95"/>
      <c r="G36" s="95"/>
      <c r="H36" s="95"/>
      <c r="I36" s="94"/>
      <c r="J36" s="81" t="s">
        <v>1217</v>
      </c>
      <c r="K36" s="156" t="s">
        <v>1217</v>
      </c>
    </row>
    <row r="37" spans="2:11" ht="15.75">
      <c r="B37" s="11"/>
      <c r="C37" s="96" t="s">
        <v>504</v>
      </c>
      <c r="D37" s="23" t="s">
        <v>505</v>
      </c>
      <c r="E37" s="24"/>
      <c r="F37" s="25"/>
      <c r="G37" s="26"/>
      <c r="H37" s="27"/>
      <c r="I37" s="96"/>
      <c r="J37" s="97"/>
      <c r="K37" s="32"/>
    </row>
    <row r="38" spans="2:11" ht="15.75">
      <c r="B38" s="11"/>
      <c r="C38" s="96" t="s">
        <v>506</v>
      </c>
      <c r="D38" s="98"/>
      <c r="E38" s="99"/>
      <c r="F38" s="97"/>
      <c r="G38" s="26"/>
      <c r="H38" s="96" t="s">
        <v>1218</v>
      </c>
      <c r="I38" s="96"/>
      <c r="J38" s="97"/>
      <c r="K38" s="32"/>
    </row>
    <row r="39" spans="2:11" ht="16.5" thickBot="1">
      <c r="B39" s="11"/>
      <c r="C39" s="96"/>
      <c r="D39" s="98"/>
      <c r="E39" s="99"/>
      <c r="F39" s="97"/>
      <c r="G39" s="33"/>
      <c r="H39" s="96"/>
      <c r="I39" s="96"/>
      <c r="J39" s="97"/>
      <c r="K39" s="32"/>
    </row>
    <row r="40" spans="2:11" ht="16.5" thickTop="1">
      <c r="B40" s="34"/>
      <c r="C40" s="35"/>
      <c r="D40" s="35"/>
      <c r="E40" s="35"/>
      <c r="F40" s="35"/>
      <c r="G40" s="35"/>
      <c r="H40" s="35"/>
      <c r="I40" s="35"/>
      <c r="J40" s="35"/>
      <c r="K40" s="36"/>
    </row>
    <row r="41" spans="2:11" ht="15.75">
      <c r="B41" s="37"/>
      <c r="C41" s="100"/>
      <c r="D41" s="100"/>
      <c r="E41" s="100"/>
      <c r="F41" s="100"/>
      <c r="G41" s="100"/>
      <c r="H41" s="100"/>
      <c r="I41" s="100"/>
      <c r="J41" s="100"/>
      <c r="K41" s="39" t="s">
        <v>508</v>
      </c>
    </row>
    <row r="42" spans="2:11" ht="15.75">
      <c r="B42" s="37"/>
      <c r="C42" s="101" t="s">
        <v>509</v>
      </c>
      <c r="D42" s="101"/>
      <c r="E42" s="101"/>
      <c r="F42" s="101"/>
      <c r="G42" s="101"/>
      <c r="H42" s="119"/>
      <c r="I42" s="119"/>
      <c r="J42" s="119"/>
      <c r="K42" s="41">
        <v>0</v>
      </c>
    </row>
    <row r="43" spans="2:11" ht="15.75">
      <c r="B43" s="37"/>
      <c r="C43" s="100"/>
      <c r="D43" s="100"/>
      <c r="E43" s="100"/>
      <c r="F43" s="100"/>
      <c r="G43" s="100"/>
      <c r="H43" s="100"/>
      <c r="I43" s="100"/>
      <c r="J43" s="100"/>
      <c r="K43" s="41"/>
    </row>
    <row r="44" spans="2:11" ht="15.75">
      <c r="B44" s="37"/>
      <c r="C44" s="102" t="s">
        <v>510</v>
      </c>
      <c r="D44" s="102"/>
      <c r="E44" s="102"/>
      <c r="F44" s="102"/>
      <c r="G44" s="102"/>
      <c r="H44" s="100"/>
      <c r="I44" s="100"/>
      <c r="J44" s="100"/>
      <c r="K44" s="41"/>
    </row>
    <row r="45" spans="2:11" ht="15.75">
      <c r="B45" s="37"/>
      <c r="C45" s="100" t="s">
        <v>1219</v>
      </c>
      <c r="D45" s="100"/>
      <c r="E45" s="100"/>
      <c r="F45" s="100"/>
      <c r="G45" s="100"/>
      <c r="H45" s="125"/>
      <c r="I45" s="125"/>
      <c r="J45" s="125"/>
      <c r="K45" s="41">
        <v>72280.3</v>
      </c>
    </row>
    <row r="46" spans="2:11" ht="15.75">
      <c r="B46" s="37"/>
      <c r="C46" s="100" t="s">
        <v>512</v>
      </c>
      <c r="D46" s="100"/>
      <c r="E46" s="100"/>
      <c r="F46" s="100"/>
      <c r="G46" s="100"/>
      <c r="H46" s="119"/>
      <c r="I46" s="119"/>
      <c r="J46" s="119"/>
      <c r="K46" s="41"/>
    </row>
    <row r="47" spans="2:11" ht="15.75">
      <c r="B47" s="37"/>
      <c r="C47" s="100"/>
      <c r="D47" s="100"/>
      <c r="E47" s="100"/>
      <c r="F47" s="100"/>
      <c r="G47" s="100"/>
      <c r="H47" s="104"/>
      <c r="I47" s="104"/>
      <c r="J47" s="104"/>
      <c r="K47" s="41"/>
    </row>
    <row r="48" spans="2:11" ht="15.75">
      <c r="B48" s="37"/>
      <c r="C48" s="101" t="s">
        <v>513</v>
      </c>
      <c r="D48" s="101"/>
      <c r="E48" s="101"/>
      <c r="F48" s="101"/>
      <c r="G48" s="101"/>
      <c r="H48" s="100"/>
      <c r="I48" s="100"/>
      <c r="J48" s="100"/>
      <c r="K48" s="43">
        <f>+K42+K45</f>
        <v>72280.3</v>
      </c>
    </row>
    <row r="49" spans="2:11" ht="15.75">
      <c r="B49" s="37"/>
      <c r="C49" s="100"/>
      <c r="D49" s="100"/>
      <c r="E49" s="100"/>
      <c r="F49" s="100"/>
      <c r="G49" s="100"/>
      <c r="H49" s="100"/>
      <c r="I49" s="100"/>
      <c r="J49" s="100"/>
      <c r="K49" s="41"/>
    </row>
    <row r="50" spans="2:11" ht="15.75">
      <c r="B50" s="37"/>
      <c r="C50" s="102" t="s">
        <v>514</v>
      </c>
      <c r="D50" s="102"/>
      <c r="E50" s="102"/>
      <c r="F50" s="102"/>
      <c r="G50" s="102"/>
      <c r="H50" s="100"/>
      <c r="I50" s="100"/>
      <c r="J50" s="100"/>
      <c r="K50" s="41"/>
    </row>
    <row r="51" spans="2:11" ht="15.75">
      <c r="B51" s="37"/>
      <c r="C51" s="100" t="s">
        <v>1220</v>
      </c>
      <c r="D51" s="100"/>
      <c r="E51" s="100"/>
      <c r="F51" s="100"/>
      <c r="G51" s="100"/>
      <c r="H51" s="119"/>
      <c r="I51" s="119"/>
      <c r="J51" s="119"/>
      <c r="K51" s="41">
        <v>72280.3</v>
      </c>
    </row>
    <row r="52" spans="2:11" ht="15.75">
      <c r="B52" s="37"/>
      <c r="C52" s="100" t="s">
        <v>516</v>
      </c>
      <c r="D52" s="100"/>
      <c r="E52" s="100"/>
      <c r="F52" s="100"/>
      <c r="G52" s="100"/>
      <c r="H52" s="104"/>
      <c r="I52" s="104"/>
      <c r="J52" s="104"/>
      <c r="K52" s="41">
        <v>0</v>
      </c>
    </row>
    <row r="53" spans="2:11" ht="15.75">
      <c r="B53" s="37"/>
      <c r="C53" s="100" t="s">
        <v>517</v>
      </c>
      <c r="D53" s="100"/>
      <c r="E53" s="100"/>
      <c r="F53" s="100"/>
      <c r="G53" s="100"/>
      <c r="H53" s="119"/>
      <c r="I53" s="119"/>
      <c r="J53" s="119"/>
      <c r="K53" s="41"/>
    </row>
    <row r="54" spans="2:11" ht="15.75">
      <c r="B54" s="37"/>
      <c r="C54" s="100" t="s">
        <v>518</v>
      </c>
      <c r="D54" s="100"/>
      <c r="E54" s="100"/>
      <c r="F54" s="100"/>
      <c r="G54" s="100"/>
      <c r="H54" s="104"/>
      <c r="I54" s="104"/>
      <c r="J54" s="104"/>
      <c r="K54" s="41"/>
    </row>
    <row r="55" spans="2:11" ht="15.75">
      <c r="B55" s="37"/>
      <c r="C55" s="100"/>
      <c r="D55" s="100"/>
      <c r="E55" s="100"/>
      <c r="F55" s="100"/>
      <c r="G55" s="100"/>
      <c r="H55" s="104"/>
      <c r="I55" s="104"/>
      <c r="J55" s="104"/>
      <c r="K55" s="41"/>
    </row>
    <row r="56" spans="2:11" ht="16.5" thickBot="1">
      <c r="B56" s="37"/>
      <c r="C56" s="101" t="s">
        <v>519</v>
      </c>
      <c r="D56" s="101"/>
      <c r="E56" s="101"/>
      <c r="F56" s="101"/>
      <c r="G56" s="101"/>
      <c r="H56" s="119"/>
      <c r="I56" s="119"/>
      <c r="J56" s="119"/>
      <c r="K56" s="44">
        <f>+K48-K51-K54</f>
        <v>0</v>
      </c>
    </row>
    <row r="57" spans="2:11" ht="16.5" thickTop="1">
      <c r="B57" s="37"/>
      <c r="C57" s="45"/>
      <c r="D57" s="45"/>
      <c r="E57" s="45"/>
      <c r="F57" s="45"/>
      <c r="G57" s="45"/>
      <c r="H57" s="45"/>
      <c r="I57" s="45"/>
      <c r="J57" s="45"/>
      <c r="K57" s="46"/>
    </row>
    <row r="58" spans="2:11" ht="15.75">
      <c r="B58" s="37"/>
      <c r="C58" s="100"/>
      <c r="D58" s="100"/>
      <c r="E58" s="100"/>
      <c r="F58" s="100"/>
      <c r="G58" s="100"/>
      <c r="H58" s="100"/>
      <c r="I58" s="100"/>
      <c r="J58" s="100"/>
      <c r="K58" s="47"/>
    </row>
    <row r="59" spans="2:11" ht="15.75">
      <c r="B59" s="37"/>
      <c r="C59" s="100"/>
      <c r="D59" s="100"/>
      <c r="E59" s="100"/>
      <c r="F59" s="100"/>
      <c r="G59" s="100"/>
      <c r="H59" s="100"/>
      <c r="I59" s="100"/>
      <c r="J59" s="100"/>
      <c r="K59" s="39" t="s">
        <v>520</v>
      </c>
    </row>
    <row r="60" spans="2:11" ht="15.75">
      <c r="B60" s="37"/>
      <c r="C60" s="101" t="s">
        <v>521</v>
      </c>
      <c r="D60" s="101"/>
      <c r="E60" s="101"/>
      <c r="F60" s="101"/>
      <c r="G60" s="101"/>
      <c r="H60" s="119"/>
      <c r="I60" s="119"/>
      <c r="J60" s="119"/>
      <c r="K60" s="41">
        <v>0</v>
      </c>
    </row>
    <row r="61" spans="2:11" ht="15.75">
      <c r="B61" s="37"/>
      <c r="C61" s="101"/>
      <c r="D61" s="101"/>
      <c r="E61" s="101"/>
      <c r="F61" s="101"/>
      <c r="G61" s="101"/>
      <c r="H61" s="104"/>
      <c r="I61" s="104"/>
      <c r="J61" s="104"/>
      <c r="K61" s="41"/>
    </row>
    <row r="62" spans="2:11" ht="15.75">
      <c r="B62" s="37"/>
      <c r="C62" s="102" t="s">
        <v>510</v>
      </c>
      <c r="D62" s="102"/>
      <c r="E62" s="102"/>
      <c r="F62" s="102"/>
      <c r="G62" s="102"/>
      <c r="H62" s="100"/>
      <c r="I62" s="100"/>
      <c r="J62" s="100"/>
      <c r="K62" s="48"/>
    </row>
    <row r="63" spans="2:11" ht="15.75">
      <c r="B63" s="37"/>
      <c r="C63" s="100" t="s">
        <v>522</v>
      </c>
      <c r="D63" s="100"/>
      <c r="E63" s="100"/>
      <c r="F63" s="100"/>
      <c r="G63" s="100"/>
      <c r="H63" s="119"/>
      <c r="I63" s="119"/>
      <c r="J63" s="119"/>
      <c r="K63" s="41">
        <v>0</v>
      </c>
    </row>
    <row r="64" spans="2:11" ht="15.75">
      <c r="B64" s="37"/>
      <c r="C64" s="101" t="s">
        <v>513</v>
      </c>
      <c r="D64" s="101"/>
      <c r="E64" s="101"/>
      <c r="F64" s="101"/>
      <c r="G64" s="101"/>
      <c r="H64" s="121"/>
      <c r="I64" s="121"/>
      <c r="J64" s="121"/>
      <c r="K64" s="49">
        <f>SUM(K60:K63)</f>
        <v>0</v>
      </c>
    </row>
    <row r="65" spans="2:11" ht="15.75">
      <c r="B65" s="37"/>
      <c r="C65" s="100"/>
      <c r="D65" s="100"/>
      <c r="E65" s="100"/>
      <c r="F65" s="100"/>
      <c r="G65" s="100"/>
      <c r="H65" s="100"/>
      <c r="I65" s="100"/>
      <c r="J65" s="100"/>
      <c r="K65" s="48"/>
    </row>
    <row r="66" spans="2:11" ht="15.75">
      <c r="B66" s="37"/>
      <c r="C66" s="102" t="s">
        <v>514</v>
      </c>
      <c r="D66" s="102"/>
      <c r="E66" s="102"/>
      <c r="F66" s="102"/>
      <c r="G66" s="102"/>
      <c r="H66" s="100"/>
      <c r="I66" s="100"/>
      <c r="J66" s="100"/>
      <c r="K66" s="41"/>
    </row>
    <row r="67" spans="2:11" ht="15.75">
      <c r="B67" s="37"/>
      <c r="C67" s="100" t="s">
        <v>523</v>
      </c>
      <c r="D67" s="100"/>
      <c r="E67" s="100"/>
      <c r="F67" s="100"/>
      <c r="G67" s="100"/>
      <c r="H67" s="121"/>
      <c r="I67" s="121"/>
      <c r="J67" s="121"/>
      <c r="K67" s="41"/>
    </row>
    <row r="68" spans="2:11" ht="15.75">
      <c r="B68" s="37"/>
      <c r="C68" s="100"/>
      <c r="D68" s="100"/>
      <c r="E68" s="100"/>
      <c r="F68" s="100"/>
      <c r="G68" s="100"/>
      <c r="H68" s="105"/>
      <c r="I68" s="105"/>
      <c r="J68" s="105"/>
      <c r="K68" s="41"/>
    </row>
    <row r="69" spans="2:11" ht="16.5" thickBot="1">
      <c r="B69" s="37"/>
      <c r="C69" s="101" t="s">
        <v>519</v>
      </c>
      <c r="D69" s="101"/>
      <c r="E69" s="101"/>
      <c r="F69" s="101"/>
      <c r="G69" s="101"/>
      <c r="H69" s="100"/>
      <c r="I69" s="100"/>
      <c r="J69" s="100"/>
      <c r="K69" s="44">
        <f>SUM(K64-K67)</f>
        <v>0</v>
      </c>
    </row>
    <row r="70" spans="2:11" ht="17.25" thickBot="1" thickTop="1">
      <c r="B70" s="50"/>
      <c r="C70" s="51"/>
      <c r="D70" s="51"/>
      <c r="E70" s="51"/>
      <c r="F70" s="51"/>
      <c r="G70" s="51"/>
      <c r="H70" s="52"/>
      <c r="I70" s="52"/>
      <c r="J70" s="52"/>
      <c r="K70" s="53"/>
    </row>
    <row r="71" spans="2:11" ht="16.5" thickTop="1">
      <c r="B71" s="34"/>
      <c r="C71" s="54"/>
      <c r="D71" s="54"/>
      <c r="E71" s="54"/>
      <c r="F71" s="54"/>
      <c r="G71" s="54"/>
      <c r="H71" s="35"/>
      <c r="I71" s="35"/>
      <c r="J71" s="35"/>
      <c r="K71" s="55"/>
    </row>
    <row r="72" spans="2:11" ht="15.75">
      <c r="B72" s="37"/>
      <c r="C72" s="101"/>
      <c r="D72" s="101"/>
      <c r="E72" s="101"/>
      <c r="F72" s="101"/>
      <c r="G72" s="101"/>
      <c r="H72" s="100"/>
      <c r="I72" s="100"/>
      <c r="J72" s="100"/>
      <c r="K72" s="56"/>
    </row>
    <row r="73" spans="2:11" ht="15.75">
      <c r="B73" s="57"/>
      <c r="C73" s="68" t="s">
        <v>1221</v>
      </c>
      <c r="D73" s="68"/>
      <c r="E73" s="106"/>
      <c r="F73" s="117" t="s">
        <v>525</v>
      </c>
      <c r="G73" s="117"/>
      <c r="H73" s="117"/>
      <c r="I73" s="107"/>
      <c r="J73" s="78" t="s">
        <v>1222</v>
      </c>
      <c r="K73" s="82" t="s">
        <v>1223</v>
      </c>
    </row>
    <row r="74" spans="2:11" ht="15.75">
      <c r="B74" s="132" t="s">
        <v>527</v>
      </c>
      <c r="C74" s="118"/>
      <c r="D74" s="118"/>
      <c r="E74" s="104"/>
      <c r="F74" s="118" t="s">
        <v>528</v>
      </c>
      <c r="G74" s="118"/>
      <c r="H74" s="118"/>
      <c r="I74" s="100"/>
      <c r="J74" s="119" t="s">
        <v>529</v>
      </c>
      <c r="K74" s="120"/>
    </row>
    <row r="75" spans="2:11" ht="15.75">
      <c r="B75" s="37"/>
      <c r="C75" s="100"/>
      <c r="D75" s="100"/>
      <c r="E75" s="104"/>
      <c r="F75" s="104"/>
      <c r="G75" s="104"/>
      <c r="H75" s="104"/>
      <c r="I75" s="100"/>
      <c r="J75" s="104"/>
      <c r="K75" s="77"/>
    </row>
    <row r="76" spans="2:11" ht="15.75">
      <c r="B76" s="57"/>
      <c r="C76" s="68" t="s">
        <v>530</v>
      </c>
      <c r="D76" s="68"/>
      <c r="E76" s="106"/>
      <c r="F76" s="117" t="s">
        <v>531</v>
      </c>
      <c r="G76" s="117"/>
      <c r="H76" s="117"/>
      <c r="I76" s="107"/>
      <c r="J76" s="78" t="s">
        <v>532</v>
      </c>
      <c r="K76" s="82" t="s">
        <v>1362</v>
      </c>
    </row>
    <row r="77" spans="2:11" ht="15.75">
      <c r="B77" s="132" t="s">
        <v>533</v>
      </c>
      <c r="C77" s="118"/>
      <c r="D77" s="118"/>
      <c r="E77" s="104"/>
      <c r="F77" s="118" t="s">
        <v>534</v>
      </c>
      <c r="G77" s="118"/>
      <c r="H77" s="118"/>
      <c r="I77" s="100"/>
      <c r="J77" s="119" t="s">
        <v>534</v>
      </c>
      <c r="K77" s="120"/>
    </row>
    <row r="78" spans="2:11" ht="15.75">
      <c r="B78" s="37"/>
      <c r="C78" s="101"/>
      <c r="D78" s="101"/>
      <c r="E78" s="101"/>
      <c r="F78" s="101"/>
      <c r="G78" s="101"/>
      <c r="H78" s="100"/>
      <c r="I78" s="100"/>
      <c r="J78" s="100"/>
      <c r="K78" s="62"/>
    </row>
    <row r="79" spans="2:11" ht="15.75">
      <c r="B79" s="63"/>
      <c r="C79" s="64"/>
      <c r="D79" s="64"/>
      <c r="E79" s="64"/>
      <c r="F79" s="64"/>
      <c r="G79" s="64"/>
      <c r="H79" s="65"/>
      <c r="I79" s="66"/>
      <c r="J79" s="65"/>
      <c r="K79" s="67"/>
    </row>
  </sheetData>
  <protectedRanges>
    <protectedRange sqref="F73 J73" name="Rango1_2_1_3"/>
    <protectedRange sqref="F76 C76 J76" name="Rango1_2_1_1_1"/>
    <protectedRange sqref="J39" name="Rango1_1_2"/>
    <protectedRange sqref="C73" name="Rango1_2_1_2_1"/>
    <protectedRange sqref="J37:J38" name="Rango1_1"/>
    <protectedRange sqref="K73" name="Rango1_2_1_3_1"/>
    <protectedRange sqref="K76" name="Rango1_2_1_1_1_1"/>
  </protectedRanges>
  <mergeCells count="25">
    <mergeCell ref="B31:K31"/>
    <mergeCell ref="B2:I2"/>
    <mergeCell ref="B4:I4"/>
    <mergeCell ref="F18:I18"/>
    <mergeCell ref="F20:I20"/>
    <mergeCell ref="F21:I21"/>
    <mergeCell ref="F73:H73"/>
    <mergeCell ref="B32:K32"/>
    <mergeCell ref="H42:J42"/>
    <mergeCell ref="H45:J45"/>
    <mergeCell ref="H46:J46"/>
    <mergeCell ref="H51:J51"/>
    <mergeCell ref="H53:J53"/>
    <mergeCell ref="H56:J56"/>
    <mergeCell ref="H60:J60"/>
    <mergeCell ref="H63:J63"/>
    <mergeCell ref="H64:J64"/>
    <mergeCell ref="H67:J67"/>
    <mergeCell ref="B77:D77"/>
    <mergeCell ref="B74:D74"/>
    <mergeCell ref="F74:H74"/>
    <mergeCell ref="J74:K74"/>
    <mergeCell ref="F76:H76"/>
    <mergeCell ref="F77:H77"/>
    <mergeCell ref="J77:K7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7608-4FC7-4E9C-8BB4-884B2D5BBC55}">
  <dimension ref="B2:K441"/>
  <sheetViews>
    <sheetView workbookViewId="0" topLeftCell="A376">
      <selection activeCell="H390" sqref="H39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12" t="s">
        <v>0</v>
      </c>
      <c r="C2" s="113"/>
      <c r="D2" s="113"/>
      <c r="E2" s="113"/>
      <c r="F2" s="113"/>
      <c r="G2" s="113"/>
      <c r="H2" s="113"/>
      <c r="I2" s="113"/>
    </row>
    <row r="3" ht="15" customHeight="1" hidden="1"/>
    <row r="4" spans="2:9" ht="25.5" customHeight="1">
      <c r="B4" s="114" t="s">
        <v>1</v>
      </c>
      <c r="C4" s="113"/>
      <c r="D4" s="113"/>
      <c r="E4" s="113"/>
      <c r="F4" s="113"/>
      <c r="G4" s="113"/>
      <c r="H4" s="113"/>
      <c r="I4" s="113"/>
    </row>
    <row r="5" ht="0.95" customHeight="1"/>
    <row r="6" ht="2.1" customHeight="1"/>
    <row r="7" spans="2:9" ht="15">
      <c r="B7" s="2" t="s">
        <v>2</v>
      </c>
      <c r="C7" s="2" t="s">
        <v>3</v>
      </c>
      <c r="D7" s="2" t="s">
        <v>4</v>
      </c>
      <c r="E7" s="2" t="s">
        <v>5</v>
      </c>
      <c r="G7" s="2" t="s">
        <v>6</v>
      </c>
      <c r="H7" s="2" t="s">
        <v>7</v>
      </c>
      <c r="I7" s="2" t="s">
        <v>8</v>
      </c>
    </row>
    <row r="8" spans="2:9" ht="15">
      <c r="B8" s="3">
        <v>44805</v>
      </c>
      <c r="C8" s="4">
        <v>0</v>
      </c>
      <c r="D8" s="4" t="s">
        <v>9</v>
      </c>
      <c r="E8" s="4"/>
      <c r="G8" s="5">
        <v>43822117133.62</v>
      </c>
      <c r="H8" s="5">
        <v>43498369625.31</v>
      </c>
      <c r="I8" s="5">
        <v>323747508.31</v>
      </c>
    </row>
    <row r="9" spans="2:9" ht="25.5">
      <c r="B9" s="3">
        <v>44805</v>
      </c>
      <c r="C9" s="4">
        <v>46491</v>
      </c>
      <c r="D9" s="4" t="s">
        <v>10</v>
      </c>
      <c r="E9" s="4" t="s">
        <v>11</v>
      </c>
      <c r="G9" s="5">
        <v>0</v>
      </c>
      <c r="H9" s="5">
        <v>1200060</v>
      </c>
      <c r="I9" s="5">
        <v>322547448.31</v>
      </c>
    </row>
    <row r="10" spans="2:9" ht="25.5">
      <c r="B10" s="3">
        <v>44805</v>
      </c>
      <c r="C10" s="4">
        <v>46491</v>
      </c>
      <c r="D10" s="4" t="s">
        <v>10</v>
      </c>
      <c r="E10" s="4" t="s">
        <v>11</v>
      </c>
      <c r="G10" s="5">
        <v>0</v>
      </c>
      <c r="H10" s="5">
        <v>53100</v>
      </c>
      <c r="I10" s="5">
        <v>322494348.31</v>
      </c>
    </row>
    <row r="11" spans="2:9" ht="25.5">
      <c r="B11" s="3">
        <v>44805</v>
      </c>
      <c r="C11" s="4">
        <v>46537</v>
      </c>
      <c r="D11" s="4" t="s">
        <v>12</v>
      </c>
      <c r="E11" s="4" t="s">
        <v>13</v>
      </c>
      <c r="G11" s="5">
        <v>0</v>
      </c>
      <c r="H11" s="5">
        <v>67800</v>
      </c>
      <c r="I11" s="5">
        <v>322426548.31</v>
      </c>
    </row>
    <row r="12" spans="2:9" ht="25.5">
      <c r="B12" s="3">
        <v>44805</v>
      </c>
      <c r="C12" s="4">
        <v>46537</v>
      </c>
      <c r="D12" s="4" t="s">
        <v>12</v>
      </c>
      <c r="E12" s="4" t="s">
        <v>13</v>
      </c>
      <c r="G12" s="5">
        <v>0</v>
      </c>
      <c r="H12" s="5">
        <v>3000</v>
      </c>
      <c r="I12" s="5">
        <v>322423548.31</v>
      </c>
    </row>
    <row r="13" spans="2:9" ht="25.5">
      <c r="B13" s="3">
        <v>44805</v>
      </c>
      <c r="C13" s="4">
        <v>46542</v>
      </c>
      <c r="D13" s="4" t="s">
        <v>14</v>
      </c>
      <c r="E13" s="4" t="s">
        <v>15</v>
      </c>
      <c r="G13" s="5">
        <v>0</v>
      </c>
      <c r="H13" s="5">
        <v>67800</v>
      </c>
      <c r="I13" s="5">
        <v>322355748.31</v>
      </c>
    </row>
    <row r="14" spans="2:9" ht="25.5">
      <c r="B14" s="3">
        <v>44805</v>
      </c>
      <c r="C14" s="4">
        <v>46542</v>
      </c>
      <c r="D14" s="4" t="s">
        <v>14</v>
      </c>
      <c r="E14" s="4" t="s">
        <v>15</v>
      </c>
      <c r="G14" s="5">
        <v>0</v>
      </c>
      <c r="H14" s="5">
        <v>3000</v>
      </c>
      <c r="I14" s="5">
        <v>322352748.31</v>
      </c>
    </row>
    <row r="15" spans="2:9" ht="25.5">
      <c r="B15" s="3">
        <v>44805</v>
      </c>
      <c r="C15" s="4">
        <v>46546</v>
      </c>
      <c r="D15" s="4" t="s">
        <v>16</v>
      </c>
      <c r="E15" s="4" t="s">
        <v>17</v>
      </c>
      <c r="G15" s="5">
        <v>0</v>
      </c>
      <c r="H15" s="5">
        <v>36000</v>
      </c>
      <c r="I15" s="5">
        <v>322316748.31</v>
      </c>
    </row>
    <row r="16" spans="2:9" ht="25.5">
      <c r="B16" s="3">
        <v>44805</v>
      </c>
      <c r="C16" s="4">
        <v>46546</v>
      </c>
      <c r="D16" s="4" t="s">
        <v>16</v>
      </c>
      <c r="E16" s="4" t="s">
        <v>17</v>
      </c>
      <c r="G16" s="5">
        <v>0</v>
      </c>
      <c r="H16" s="5">
        <v>11200</v>
      </c>
      <c r="I16" s="5">
        <v>322305548.31</v>
      </c>
    </row>
    <row r="17" spans="2:9" ht="25.5">
      <c r="B17" s="3">
        <v>44805</v>
      </c>
      <c r="C17" s="4">
        <v>46555</v>
      </c>
      <c r="D17" s="4" t="s">
        <v>18</v>
      </c>
      <c r="E17" s="4" t="s">
        <v>19</v>
      </c>
      <c r="G17" s="5">
        <v>0</v>
      </c>
      <c r="H17" s="5">
        <v>90400</v>
      </c>
      <c r="I17" s="5">
        <v>322215148.31</v>
      </c>
    </row>
    <row r="18" spans="2:9" ht="25.5">
      <c r="B18" s="3">
        <v>44805</v>
      </c>
      <c r="C18" s="4">
        <v>46555</v>
      </c>
      <c r="D18" s="4" t="s">
        <v>18</v>
      </c>
      <c r="E18" s="4" t="s">
        <v>19</v>
      </c>
      <c r="G18" s="5">
        <v>0</v>
      </c>
      <c r="H18" s="5">
        <v>4000</v>
      </c>
      <c r="I18" s="5">
        <v>322211148.31</v>
      </c>
    </row>
    <row r="19" spans="2:9" ht="25.5">
      <c r="B19" s="3">
        <v>44805</v>
      </c>
      <c r="C19" s="4">
        <v>46560</v>
      </c>
      <c r="D19" s="4" t="s">
        <v>20</v>
      </c>
      <c r="E19" s="4" t="s">
        <v>21</v>
      </c>
      <c r="G19" s="5">
        <v>0</v>
      </c>
      <c r="H19" s="5">
        <v>27000</v>
      </c>
      <c r="I19" s="5">
        <v>322184148.31</v>
      </c>
    </row>
    <row r="20" spans="2:9" ht="25.5">
      <c r="B20" s="3">
        <v>44805</v>
      </c>
      <c r="C20" s="4">
        <v>46560</v>
      </c>
      <c r="D20" s="4" t="s">
        <v>20</v>
      </c>
      <c r="E20" s="4" t="s">
        <v>21</v>
      </c>
      <c r="G20" s="5">
        <v>0</v>
      </c>
      <c r="H20" s="5">
        <v>8400</v>
      </c>
      <c r="I20" s="5">
        <v>322175748.31</v>
      </c>
    </row>
    <row r="21" spans="2:9" ht="25.5">
      <c r="B21" s="3">
        <v>44805</v>
      </c>
      <c r="C21" s="4">
        <v>46563</v>
      </c>
      <c r="D21" s="4" t="s">
        <v>22</v>
      </c>
      <c r="E21" s="4" t="s">
        <v>23</v>
      </c>
      <c r="G21" s="5">
        <v>0</v>
      </c>
      <c r="H21" s="5">
        <v>39135.39</v>
      </c>
      <c r="I21" s="5">
        <v>322136612.92</v>
      </c>
    </row>
    <row r="22" spans="2:9" ht="25.5">
      <c r="B22" s="3">
        <v>44805</v>
      </c>
      <c r="C22" s="4">
        <v>46563</v>
      </c>
      <c r="D22" s="4" t="s">
        <v>22</v>
      </c>
      <c r="E22" s="4" t="s">
        <v>23</v>
      </c>
      <c r="G22" s="5">
        <v>0</v>
      </c>
      <c r="H22" s="5">
        <v>12175.45</v>
      </c>
      <c r="I22" s="5">
        <v>322124437.47</v>
      </c>
    </row>
    <row r="23" spans="2:9" ht="25.5">
      <c r="B23" s="3">
        <v>44805</v>
      </c>
      <c r="C23" s="4">
        <v>46568</v>
      </c>
      <c r="D23" s="4" t="s">
        <v>24</v>
      </c>
      <c r="E23" s="4" t="s">
        <v>25</v>
      </c>
      <c r="G23" s="5">
        <v>0</v>
      </c>
      <c r="H23" s="5">
        <v>67800</v>
      </c>
      <c r="I23" s="5">
        <v>322056637.47</v>
      </c>
    </row>
    <row r="24" spans="2:9" ht="25.5">
      <c r="B24" s="3">
        <v>44805</v>
      </c>
      <c r="C24" s="4">
        <v>46568</v>
      </c>
      <c r="D24" s="4" t="s">
        <v>24</v>
      </c>
      <c r="E24" s="4" t="s">
        <v>25</v>
      </c>
      <c r="G24" s="5">
        <v>0</v>
      </c>
      <c r="H24" s="5">
        <v>3000</v>
      </c>
      <c r="I24" s="5">
        <v>322053637.47</v>
      </c>
    </row>
    <row r="25" spans="2:9" ht="25.5">
      <c r="B25" s="3">
        <v>44805</v>
      </c>
      <c r="C25" s="4">
        <v>46576</v>
      </c>
      <c r="D25" s="4" t="s">
        <v>26</v>
      </c>
      <c r="E25" s="4" t="s">
        <v>27</v>
      </c>
      <c r="G25" s="5">
        <v>0</v>
      </c>
      <c r="H25" s="5">
        <v>50850</v>
      </c>
      <c r="I25" s="5">
        <v>322002787.47</v>
      </c>
    </row>
    <row r="26" spans="2:9" ht="25.5">
      <c r="B26" s="3">
        <v>44805</v>
      </c>
      <c r="C26" s="4">
        <v>46576</v>
      </c>
      <c r="D26" s="4" t="s">
        <v>26</v>
      </c>
      <c r="E26" s="4" t="s">
        <v>27</v>
      </c>
      <c r="G26" s="5">
        <v>0</v>
      </c>
      <c r="H26" s="5">
        <v>2250</v>
      </c>
      <c r="I26" s="5">
        <v>322000537.47</v>
      </c>
    </row>
    <row r="27" spans="2:9" ht="25.5">
      <c r="B27" s="3">
        <v>44805</v>
      </c>
      <c r="C27" s="4">
        <v>46578</v>
      </c>
      <c r="D27" s="4" t="s">
        <v>28</v>
      </c>
      <c r="E27" s="4" t="s">
        <v>29</v>
      </c>
      <c r="G27" s="5">
        <v>0</v>
      </c>
      <c r="H27" s="5">
        <v>56500</v>
      </c>
      <c r="I27" s="5">
        <v>321944037.47</v>
      </c>
    </row>
    <row r="28" spans="2:9" ht="25.5">
      <c r="B28" s="3">
        <v>44805</v>
      </c>
      <c r="C28" s="4">
        <v>46578</v>
      </c>
      <c r="D28" s="4" t="s">
        <v>28</v>
      </c>
      <c r="E28" s="4" t="s">
        <v>29</v>
      </c>
      <c r="G28" s="5">
        <v>0</v>
      </c>
      <c r="H28" s="5">
        <v>2500</v>
      </c>
      <c r="I28" s="5">
        <v>321941537.47</v>
      </c>
    </row>
    <row r="29" spans="2:9" ht="25.5">
      <c r="B29" s="3">
        <v>44805</v>
      </c>
      <c r="C29" s="4">
        <v>46582</v>
      </c>
      <c r="D29" s="4" t="s">
        <v>30</v>
      </c>
      <c r="E29" s="4" t="s">
        <v>31</v>
      </c>
      <c r="G29" s="5">
        <v>0</v>
      </c>
      <c r="H29" s="5">
        <v>90400</v>
      </c>
      <c r="I29" s="5">
        <v>321851137.47</v>
      </c>
    </row>
    <row r="30" spans="2:9" ht="25.5">
      <c r="B30" s="3">
        <v>44805</v>
      </c>
      <c r="C30" s="4">
        <v>46582</v>
      </c>
      <c r="D30" s="4" t="s">
        <v>30</v>
      </c>
      <c r="E30" s="4" t="s">
        <v>31</v>
      </c>
      <c r="G30" s="5">
        <v>0</v>
      </c>
      <c r="H30" s="5">
        <v>4000</v>
      </c>
      <c r="I30" s="5">
        <v>321847137.47</v>
      </c>
    </row>
    <row r="31" spans="2:9" ht="25.5">
      <c r="B31" s="3">
        <v>44805</v>
      </c>
      <c r="C31" s="4">
        <v>46589</v>
      </c>
      <c r="D31" s="4" t="s">
        <v>32</v>
      </c>
      <c r="E31" s="4" t="s">
        <v>33</v>
      </c>
      <c r="G31" s="5">
        <v>0</v>
      </c>
      <c r="H31" s="5">
        <v>6127</v>
      </c>
      <c r="I31" s="5">
        <v>321841010.47</v>
      </c>
    </row>
    <row r="32" spans="2:9" ht="76.5">
      <c r="B32" s="3">
        <v>44805</v>
      </c>
      <c r="C32" s="4">
        <v>46596</v>
      </c>
      <c r="D32" s="4" t="s">
        <v>34</v>
      </c>
      <c r="E32" s="4" t="s">
        <v>35</v>
      </c>
      <c r="G32" s="5">
        <v>0</v>
      </c>
      <c r="H32" s="5">
        <v>2500000</v>
      </c>
      <c r="I32" s="5">
        <v>319341010.47</v>
      </c>
    </row>
    <row r="33" spans="2:9" ht="25.5">
      <c r="B33" s="3">
        <v>44805</v>
      </c>
      <c r="C33" s="4">
        <v>46600</v>
      </c>
      <c r="D33" s="4" t="s">
        <v>36</v>
      </c>
      <c r="E33" s="4" t="s">
        <v>37</v>
      </c>
      <c r="G33" s="5">
        <v>0</v>
      </c>
      <c r="H33" s="5">
        <v>10000</v>
      </c>
      <c r="I33" s="5">
        <v>319331010.47</v>
      </c>
    </row>
    <row r="34" spans="2:9" ht="25.5">
      <c r="B34" s="3">
        <v>44805</v>
      </c>
      <c r="C34" s="4">
        <v>46600</v>
      </c>
      <c r="D34" s="4" t="s">
        <v>36</v>
      </c>
      <c r="E34" s="4" t="s">
        <v>37</v>
      </c>
      <c r="G34" s="5">
        <v>0</v>
      </c>
      <c r="H34" s="5">
        <v>226000</v>
      </c>
      <c r="I34" s="5">
        <v>319105010.47</v>
      </c>
    </row>
    <row r="35" spans="2:9" ht="25.5">
      <c r="B35" s="3">
        <v>44805</v>
      </c>
      <c r="C35" s="4">
        <v>46603</v>
      </c>
      <c r="D35" s="4" t="s">
        <v>38</v>
      </c>
      <c r="E35" s="4" t="s">
        <v>39</v>
      </c>
      <c r="G35" s="5">
        <v>0</v>
      </c>
      <c r="H35" s="5">
        <v>28250</v>
      </c>
      <c r="I35" s="5">
        <v>319076760.47</v>
      </c>
    </row>
    <row r="36" spans="2:9" ht="25.5">
      <c r="B36" s="3">
        <v>44805</v>
      </c>
      <c r="C36" s="4">
        <v>46603</v>
      </c>
      <c r="D36" s="4" t="s">
        <v>38</v>
      </c>
      <c r="E36" s="4" t="s">
        <v>39</v>
      </c>
      <c r="G36" s="5">
        <v>0</v>
      </c>
      <c r="H36" s="5">
        <v>1250</v>
      </c>
      <c r="I36" s="5">
        <v>319075510.47</v>
      </c>
    </row>
    <row r="37" spans="2:9" ht="25.5">
      <c r="B37" s="3">
        <v>44805</v>
      </c>
      <c r="C37" s="4">
        <v>46607</v>
      </c>
      <c r="D37" s="4" t="s">
        <v>40</v>
      </c>
      <c r="E37" s="4" t="s">
        <v>41</v>
      </c>
      <c r="G37" s="5">
        <v>0</v>
      </c>
      <c r="H37" s="5">
        <v>11266</v>
      </c>
      <c r="I37" s="5">
        <v>319064244.47</v>
      </c>
    </row>
    <row r="38" spans="2:9" ht="25.5">
      <c r="B38" s="3">
        <v>44805</v>
      </c>
      <c r="C38" s="4">
        <v>46612</v>
      </c>
      <c r="D38" s="4" t="s">
        <v>42</v>
      </c>
      <c r="E38" s="4" t="s">
        <v>43</v>
      </c>
      <c r="G38" s="5">
        <v>0</v>
      </c>
      <c r="H38" s="5">
        <v>162000</v>
      </c>
      <c r="I38" s="5">
        <v>318902244.47</v>
      </c>
    </row>
    <row r="39" spans="2:9" ht="25.5">
      <c r="B39" s="3">
        <v>44805</v>
      </c>
      <c r="C39" s="4">
        <v>46612</v>
      </c>
      <c r="D39" s="4" t="s">
        <v>42</v>
      </c>
      <c r="E39" s="4" t="s">
        <v>43</v>
      </c>
      <c r="G39" s="5">
        <v>0</v>
      </c>
      <c r="H39" s="5">
        <v>50400</v>
      </c>
      <c r="I39" s="5">
        <v>318851844.47</v>
      </c>
    </row>
    <row r="40" spans="2:9" ht="25.5">
      <c r="B40" s="3">
        <v>44805</v>
      </c>
      <c r="C40" s="4">
        <v>46633</v>
      </c>
      <c r="D40" s="4" t="s">
        <v>44</v>
      </c>
      <c r="E40" s="4" t="s">
        <v>45</v>
      </c>
      <c r="G40" s="5">
        <v>0</v>
      </c>
      <c r="H40" s="5">
        <v>45000</v>
      </c>
      <c r="I40" s="5">
        <v>318806844.47</v>
      </c>
    </row>
    <row r="41" spans="2:9" ht="25.5">
      <c r="B41" s="3">
        <v>44805</v>
      </c>
      <c r="C41" s="4">
        <v>46633</v>
      </c>
      <c r="D41" s="4" t="s">
        <v>44</v>
      </c>
      <c r="E41" s="4" t="s">
        <v>45</v>
      </c>
      <c r="G41" s="5">
        <v>0</v>
      </c>
      <c r="H41" s="5">
        <v>14000</v>
      </c>
      <c r="I41" s="5">
        <v>318792844.47</v>
      </c>
    </row>
    <row r="42" spans="2:9" ht="25.5">
      <c r="B42" s="3">
        <v>44805</v>
      </c>
      <c r="C42" s="4">
        <v>47482</v>
      </c>
      <c r="D42" s="4" t="s">
        <v>46</v>
      </c>
      <c r="E42" s="4" t="s">
        <v>47</v>
      </c>
      <c r="G42" s="5">
        <v>101451793.62</v>
      </c>
      <c r="H42" s="5">
        <v>0</v>
      </c>
      <c r="I42" s="5">
        <v>420244638.09</v>
      </c>
    </row>
    <row r="43" spans="2:9" ht="25.5">
      <c r="B43" s="3">
        <v>44805</v>
      </c>
      <c r="C43" s="4">
        <v>47484</v>
      </c>
      <c r="D43" s="4" t="s">
        <v>48</v>
      </c>
      <c r="E43" s="4" t="s">
        <v>49</v>
      </c>
      <c r="G43" s="5">
        <v>3228255</v>
      </c>
      <c r="H43" s="5">
        <v>0</v>
      </c>
      <c r="I43" s="5">
        <v>423472893.09</v>
      </c>
    </row>
    <row r="44" spans="2:9" ht="51">
      <c r="B44" s="3">
        <v>44806</v>
      </c>
      <c r="C44" s="4">
        <v>46557</v>
      </c>
      <c r="D44" s="4" t="s">
        <v>50</v>
      </c>
      <c r="E44" s="4" t="s">
        <v>51</v>
      </c>
      <c r="G44" s="5">
        <v>0</v>
      </c>
      <c r="H44" s="5">
        <v>50850</v>
      </c>
      <c r="I44" s="5">
        <v>423422043.09</v>
      </c>
    </row>
    <row r="45" spans="2:9" ht="51">
      <c r="B45" s="3">
        <v>44806</v>
      </c>
      <c r="C45" s="4">
        <v>46557</v>
      </c>
      <c r="D45" s="4" t="s">
        <v>50</v>
      </c>
      <c r="E45" s="4" t="s">
        <v>51</v>
      </c>
      <c r="G45" s="5">
        <v>0</v>
      </c>
      <c r="H45" s="5">
        <v>2250</v>
      </c>
      <c r="I45" s="5">
        <v>423419793.09</v>
      </c>
    </row>
    <row r="46" spans="2:9" ht="25.5">
      <c r="B46" s="3">
        <v>44806</v>
      </c>
      <c r="C46" s="4">
        <v>46637</v>
      </c>
      <c r="D46" s="4" t="s">
        <v>52</v>
      </c>
      <c r="E46" s="4" t="s">
        <v>53</v>
      </c>
      <c r="G46" s="5">
        <v>0</v>
      </c>
      <c r="H46" s="5">
        <v>84750</v>
      </c>
      <c r="I46" s="5">
        <v>423335043.09</v>
      </c>
    </row>
    <row r="47" spans="2:9" ht="25.5">
      <c r="B47" s="3">
        <v>44806</v>
      </c>
      <c r="C47" s="4">
        <v>46637</v>
      </c>
      <c r="D47" s="4" t="s">
        <v>52</v>
      </c>
      <c r="E47" s="4" t="s">
        <v>53</v>
      </c>
      <c r="G47" s="5">
        <v>0</v>
      </c>
      <c r="H47" s="5">
        <v>3750</v>
      </c>
      <c r="I47" s="5">
        <v>423331293.09</v>
      </c>
    </row>
    <row r="48" spans="2:9" ht="25.5">
      <c r="B48" s="3">
        <v>44806</v>
      </c>
      <c r="C48" s="4">
        <v>46818</v>
      </c>
      <c r="D48" s="4" t="s">
        <v>54</v>
      </c>
      <c r="E48" s="4" t="s">
        <v>55</v>
      </c>
      <c r="G48" s="5">
        <v>0</v>
      </c>
      <c r="H48" s="5">
        <v>113000</v>
      </c>
      <c r="I48" s="5">
        <v>423218293.09</v>
      </c>
    </row>
    <row r="49" spans="2:9" ht="25.5">
      <c r="B49" s="3">
        <v>44806</v>
      </c>
      <c r="C49" s="4">
        <v>46818</v>
      </c>
      <c r="D49" s="4" t="s">
        <v>54</v>
      </c>
      <c r="E49" s="4" t="s">
        <v>55</v>
      </c>
      <c r="G49" s="5">
        <v>0</v>
      </c>
      <c r="H49" s="5">
        <v>5000</v>
      </c>
      <c r="I49" s="5">
        <v>423213293.09</v>
      </c>
    </row>
    <row r="50" spans="2:9" ht="25.5">
      <c r="B50" s="3">
        <v>44806</v>
      </c>
      <c r="C50" s="4">
        <v>46824</v>
      </c>
      <c r="D50" s="4" t="s">
        <v>56</v>
      </c>
      <c r="E50" s="4" t="s">
        <v>57</v>
      </c>
      <c r="G50" s="5">
        <v>0</v>
      </c>
      <c r="H50" s="5">
        <v>39550</v>
      </c>
      <c r="I50" s="5">
        <v>423173743.09</v>
      </c>
    </row>
    <row r="51" spans="2:9" ht="25.5">
      <c r="B51" s="3">
        <v>44806</v>
      </c>
      <c r="C51" s="4">
        <v>46824</v>
      </c>
      <c r="D51" s="4" t="s">
        <v>56</v>
      </c>
      <c r="E51" s="4" t="s">
        <v>57</v>
      </c>
      <c r="G51" s="5">
        <v>0</v>
      </c>
      <c r="H51" s="5">
        <v>1750</v>
      </c>
      <c r="I51" s="5">
        <v>423171993.09</v>
      </c>
    </row>
    <row r="52" spans="2:9" ht="25.5">
      <c r="B52" s="3">
        <v>44806</v>
      </c>
      <c r="C52" s="4">
        <v>46828</v>
      </c>
      <c r="D52" s="4" t="s">
        <v>58</v>
      </c>
      <c r="E52" s="4" t="s">
        <v>59</v>
      </c>
      <c r="G52" s="5">
        <v>0</v>
      </c>
      <c r="H52" s="5">
        <v>50850</v>
      </c>
      <c r="I52" s="5">
        <v>423121143.09</v>
      </c>
    </row>
    <row r="53" spans="2:9" ht="25.5">
      <c r="B53" s="3">
        <v>44806</v>
      </c>
      <c r="C53" s="4">
        <v>46828</v>
      </c>
      <c r="D53" s="4" t="s">
        <v>58</v>
      </c>
      <c r="E53" s="4" t="s">
        <v>59</v>
      </c>
      <c r="G53" s="5">
        <v>0</v>
      </c>
      <c r="H53" s="5">
        <v>2250</v>
      </c>
      <c r="I53" s="5">
        <v>423118893.09</v>
      </c>
    </row>
    <row r="54" spans="2:9" ht="25.5">
      <c r="B54" s="3">
        <v>44806</v>
      </c>
      <c r="C54" s="4">
        <v>46942</v>
      </c>
      <c r="D54" s="4" t="s">
        <v>60</v>
      </c>
      <c r="E54" s="4" t="s">
        <v>61</v>
      </c>
      <c r="G54" s="5">
        <v>0</v>
      </c>
      <c r="H54" s="5">
        <v>96050</v>
      </c>
      <c r="I54" s="5">
        <v>423022843.09</v>
      </c>
    </row>
    <row r="55" spans="2:9" ht="25.5">
      <c r="B55" s="3">
        <v>44806</v>
      </c>
      <c r="C55" s="4">
        <v>46942</v>
      </c>
      <c r="D55" s="4" t="s">
        <v>60</v>
      </c>
      <c r="E55" s="4" t="s">
        <v>61</v>
      </c>
      <c r="G55" s="5">
        <v>0</v>
      </c>
      <c r="H55" s="5">
        <v>4250</v>
      </c>
      <c r="I55" s="5">
        <v>423018593.09</v>
      </c>
    </row>
    <row r="56" spans="2:9" ht="51">
      <c r="B56" s="3">
        <v>44806</v>
      </c>
      <c r="C56" s="4">
        <v>46943</v>
      </c>
      <c r="D56" s="4" t="s">
        <v>62</v>
      </c>
      <c r="E56" s="4" t="s">
        <v>63</v>
      </c>
      <c r="G56" s="5">
        <v>0</v>
      </c>
      <c r="H56" s="5">
        <v>90400</v>
      </c>
      <c r="I56" s="5">
        <v>422928193.09</v>
      </c>
    </row>
    <row r="57" spans="2:9" ht="51">
      <c r="B57" s="3">
        <v>44806</v>
      </c>
      <c r="C57" s="4">
        <v>46943</v>
      </c>
      <c r="D57" s="4" t="s">
        <v>62</v>
      </c>
      <c r="E57" s="4" t="s">
        <v>63</v>
      </c>
      <c r="G57" s="5">
        <v>0</v>
      </c>
      <c r="H57" s="5">
        <v>4000</v>
      </c>
      <c r="I57" s="5">
        <v>422924193.09</v>
      </c>
    </row>
    <row r="58" spans="2:9" ht="51">
      <c r="B58" s="3">
        <v>44806</v>
      </c>
      <c r="C58" s="4">
        <v>46945</v>
      </c>
      <c r="D58" s="4" t="s">
        <v>64</v>
      </c>
      <c r="E58" s="4" t="s">
        <v>65</v>
      </c>
      <c r="G58" s="5">
        <v>0</v>
      </c>
      <c r="H58" s="5">
        <v>116955</v>
      </c>
      <c r="I58" s="5">
        <v>422807238.09</v>
      </c>
    </row>
    <row r="59" spans="2:9" ht="51">
      <c r="B59" s="3">
        <v>44806</v>
      </c>
      <c r="C59" s="4">
        <v>46945</v>
      </c>
      <c r="D59" s="4" t="s">
        <v>64</v>
      </c>
      <c r="E59" s="4" t="s">
        <v>65</v>
      </c>
      <c r="G59" s="5">
        <v>0</v>
      </c>
      <c r="H59" s="5">
        <v>5175</v>
      </c>
      <c r="I59" s="5">
        <v>422802063.09</v>
      </c>
    </row>
    <row r="60" spans="2:9" ht="51">
      <c r="B60" s="3">
        <v>44806</v>
      </c>
      <c r="C60" s="4">
        <v>46952</v>
      </c>
      <c r="D60" s="4" t="s">
        <v>66</v>
      </c>
      <c r="E60" s="4" t="s">
        <v>67</v>
      </c>
      <c r="G60" s="5">
        <v>0</v>
      </c>
      <c r="H60" s="5">
        <v>56500</v>
      </c>
      <c r="I60" s="5">
        <v>422745563.09</v>
      </c>
    </row>
    <row r="61" spans="2:9" ht="51">
      <c r="B61" s="3">
        <v>44806</v>
      </c>
      <c r="C61" s="4">
        <v>46952</v>
      </c>
      <c r="D61" s="4" t="s">
        <v>66</v>
      </c>
      <c r="E61" s="4" t="s">
        <v>67</v>
      </c>
      <c r="G61" s="5">
        <v>0</v>
      </c>
      <c r="H61" s="5">
        <v>2500</v>
      </c>
      <c r="I61" s="5">
        <v>422743063.09</v>
      </c>
    </row>
    <row r="62" spans="2:9" ht="51">
      <c r="B62" s="3">
        <v>44806</v>
      </c>
      <c r="C62" s="4">
        <v>46959</v>
      </c>
      <c r="D62" s="4" t="s">
        <v>68</v>
      </c>
      <c r="E62" s="4" t="s">
        <v>69</v>
      </c>
      <c r="G62" s="5">
        <v>0</v>
      </c>
      <c r="H62" s="5">
        <v>90400</v>
      </c>
      <c r="I62" s="5">
        <v>422652663.09</v>
      </c>
    </row>
    <row r="63" spans="2:9" ht="51">
      <c r="B63" s="3">
        <v>44806</v>
      </c>
      <c r="C63" s="4">
        <v>46959</v>
      </c>
      <c r="D63" s="4" t="s">
        <v>68</v>
      </c>
      <c r="E63" s="4" t="s">
        <v>69</v>
      </c>
      <c r="G63" s="5">
        <v>0</v>
      </c>
      <c r="H63" s="5">
        <v>4000</v>
      </c>
      <c r="I63" s="5">
        <v>422648663.09</v>
      </c>
    </row>
    <row r="64" spans="2:9" ht="51">
      <c r="B64" s="3">
        <v>44806</v>
      </c>
      <c r="C64" s="4">
        <v>47024</v>
      </c>
      <c r="D64" s="4" t="s">
        <v>70</v>
      </c>
      <c r="E64" s="4" t="s">
        <v>71</v>
      </c>
      <c r="G64" s="5">
        <v>0</v>
      </c>
      <c r="H64" s="5">
        <v>12421258</v>
      </c>
      <c r="I64" s="5">
        <v>410227405.09</v>
      </c>
    </row>
    <row r="65" spans="2:9" ht="51">
      <c r="B65" s="3">
        <v>44806</v>
      </c>
      <c r="C65" s="4">
        <v>47230</v>
      </c>
      <c r="D65" s="4" t="s">
        <v>72</v>
      </c>
      <c r="E65" s="4" t="s">
        <v>73</v>
      </c>
      <c r="G65" s="5">
        <v>0</v>
      </c>
      <c r="H65" s="5">
        <v>799268.4</v>
      </c>
      <c r="I65" s="5">
        <v>409428136.69</v>
      </c>
    </row>
    <row r="66" spans="2:9" ht="25.5">
      <c r="B66" s="3">
        <v>44806</v>
      </c>
      <c r="C66" s="4">
        <v>47486</v>
      </c>
      <c r="D66" s="4" t="s">
        <v>74</v>
      </c>
      <c r="E66" s="4" t="s">
        <v>75</v>
      </c>
      <c r="G66" s="5">
        <v>5040149.11</v>
      </c>
      <c r="H66" s="5">
        <v>0</v>
      </c>
      <c r="I66" s="5">
        <v>414468285.8</v>
      </c>
    </row>
    <row r="67" spans="2:9" ht="25.5">
      <c r="B67" s="3">
        <v>44806</v>
      </c>
      <c r="C67" s="4">
        <v>47487</v>
      </c>
      <c r="D67" s="4" t="s">
        <v>76</v>
      </c>
      <c r="E67" s="4" t="s">
        <v>77</v>
      </c>
      <c r="G67" s="5">
        <v>55421.31</v>
      </c>
      <c r="H67" s="5">
        <v>0</v>
      </c>
      <c r="I67" s="5">
        <v>414523707.11</v>
      </c>
    </row>
    <row r="68" spans="2:9" ht="51">
      <c r="B68" s="3">
        <v>44809</v>
      </c>
      <c r="C68" s="4">
        <v>46960</v>
      </c>
      <c r="D68" s="4" t="s">
        <v>78</v>
      </c>
      <c r="E68" s="4" t="s">
        <v>79</v>
      </c>
      <c r="G68" s="5">
        <v>0</v>
      </c>
      <c r="H68" s="5">
        <v>2917966.1</v>
      </c>
      <c r="I68" s="5">
        <v>411605741.01</v>
      </c>
    </row>
    <row r="69" spans="2:9" ht="51">
      <c r="B69" s="3">
        <v>44809</v>
      </c>
      <c r="C69" s="4">
        <v>46960</v>
      </c>
      <c r="D69" s="4" t="s">
        <v>78</v>
      </c>
      <c r="E69" s="4" t="s">
        <v>79</v>
      </c>
      <c r="G69" s="5">
        <v>0</v>
      </c>
      <c r="H69" s="5">
        <v>282033.9</v>
      </c>
      <c r="I69" s="5">
        <v>411323707.11</v>
      </c>
    </row>
    <row r="70" spans="2:9" ht="63.75">
      <c r="B70" s="3">
        <v>44809</v>
      </c>
      <c r="C70" s="4">
        <v>46961</v>
      </c>
      <c r="D70" s="4" t="s">
        <v>80</v>
      </c>
      <c r="E70" s="4" t="s">
        <v>81</v>
      </c>
      <c r="G70" s="5">
        <v>0</v>
      </c>
      <c r="H70" s="5">
        <v>26842.25</v>
      </c>
      <c r="I70" s="5">
        <v>411296864.86</v>
      </c>
    </row>
    <row r="71" spans="2:9" ht="63.75">
      <c r="B71" s="3">
        <v>44809</v>
      </c>
      <c r="C71" s="4">
        <v>46961</v>
      </c>
      <c r="D71" s="4" t="s">
        <v>80</v>
      </c>
      <c r="E71" s="4" t="s">
        <v>81</v>
      </c>
      <c r="G71" s="5">
        <v>0</v>
      </c>
      <c r="H71" s="5">
        <v>1412.75</v>
      </c>
      <c r="I71" s="5">
        <v>411295452.11</v>
      </c>
    </row>
    <row r="72" spans="2:9" ht="51">
      <c r="B72" s="3">
        <v>44809</v>
      </c>
      <c r="C72" s="4">
        <v>47023</v>
      </c>
      <c r="D72" s="4" t="s">
        <v>82</v>
      </c>
      <c r="E72" s="4" t="s">
        <v>83</v>
      </c>
      <c r="G72" s="5">
        <v>0</v>
      </c>
      <c r="H72" s="5">
        <v>833333</v>
      </c>
      <c r="I72" s="5">
        <v>410462119.11</v>
      </c>
    </row>
    <row r="73" spans="2:9" ht="51">
      <c r="B73" s="3">
        <v>44809</v>
      </c>
      <c r="C73" s="4">
        <v>47240</v>
      </c>
      <c r="D73" s="4" t="s">
        <v>84</v>
      </c>
      <c r="E73" s="4" t="s">
        <v>85</v>
      </c>
      <c r="G73" s="5">
        <v>0</v>
      </c>
      <c r="H73" s="5">
        <v>43898250.15</v>
      </c>
      <c r="I73" s="5">
        <v>366563868.96</v>
      </c>
    </row>
    <row r="74" spans="2:9" ht="51">
      <c r="B74" s="3">
        <v>44809</v>
      </c>
      <c r="C74" s="4">
        <v>47244</v>
      </c>
      <c r="D74" s="4" t="s">
        <v>86</v>
      </c>
      <c r="E74" s="4" t="s">
        <v>87</v>
      </c>
      <c r="G74" s="5">
        <v>0</v>
      </c>
      <c r="H74" s="5">
        <v>44089116.38</v>
      </c>
      <c r="I74" s="5">
        <v>322474752.58</v>
      </c>
    </row>
    <row r="75" spans="2:9" ht="51">
      <c r="B75" s="3">
        <v>44809</v>
      </c>
      <c r="C75" s="4">
        <v>47246</v>
      </c>
      <c r="D75" s="4" t="s">
        <v>88</v>
      </c>
      <c r="E75" s="4" t="s">
        <v>89</v>
      </c>
      <c r="G75" s="5">
        <v>0</v>
      </c>
      <c r="H75" s="5">
        <v>164107959.14</v>
      </c>
      <c r="I75" s="5">
        <v>158366793.44</v>
      </c>
    </row>
    <row r="76" spans="2:9" ht="25.5">
      <c r="B76" s="3">
        <v>44809</v>
      </c>
      <c r="C76" s="4">
        <v>47504</v>
      </c>
      <c r="D76" s="4" t="s">
        <v>90</v>
      </c>
      <c r="E76" s="4" t="s">
        <v>91</v>
      </c>
      <c r="G76" s="5">
        <v>1463200</v>
      </c>
      <c r="H76" s="5">
        <v>0</v>
      </c>
      <c r="I76" s="5">
        <v>159829993.44</v>
      </c>
    </row>
    <row r="77" spans="2:9" ht="25.5">
      <c r="B77" s="3">
        <v>44809</v>
      </c>
      <c r="C77" s="4">
        <v>47505</v>
      </c>
      <c r="D77" s="4" t="s">
        <v>92</v>
      </c>
      <c r="E77" s="4" t="s">
        <v>93</v>
      </c>
      <c r="G77" s="5">
        <v>6431622.5</v>
      </c>
      <c r="H77" s="5">
        <v>0</v>
      </c>
      <c r="I77" s="5">
        <v>166261615.94</v>
      </c>
    </row>
    <row r="78" spans="2:9" ht="51">
      <c r="B78" s="3">
        <v>44810</v>
      </c>
      <c r="C78" s="4">
        <v>46962</v>
      </c>
      <c r="D78" s="4" t="s">
        <v>94</v>
      </c>
      <c r="E78" s="4" t="s">
        <v>95</v>
      </c>
      <c r="G78" s="5">
        <v>0</v>
      </c>
      <c r="H78" s="5">
        <v>34459.6</v>
      </c>
      <c r="I78" s="5">
        <v>166227156.34</v>
      </c>
    </row>
    <row r="79" spans="2:9" ht="51">
      <c r="B79" s="3">
        <v>44810</v>
      </c>
      <c r="C79" s="4">
        <v>46962</v>
      </c>
      <c r="D79" s="4" t="s">
        <v>94</v>
      </c>
      <c r="E79" s="4" t="s">
        <v>95</v>
      </c>
      <c r="G79" s="5">
        <v>0</v>
      </c>
      <c r="H79" s="5">
        <v>10720.77</v>
      </c>
      <c r="I79" s="5">
        <v>166216435.57</v>
      </c>
    </row>
    <row r="80" spans="2:9" ht="51">
      <c r="B80" s="3">
        <v>44810</v>
      </c>
      <c r="C80" s="4">
        <v>46986</v>
      </c>
      <c r="D80" s="4" t="s">
        <v>96</v>
      </c>
      <c r="E80" s="4" t="s">
        <v>97</v>
      </c>
      <c r="G80" s="5">
        <v>0</v>
      </c>
      <c r="H80" s="5">
        <v>31953.82</v>
      </c>
      <c r="I80" s="5">
        <v>166184481.75</v>
      </c>
    </row>
    <row r="81" spans="2:9" ht="51">
      <c r="B81" s="3">
        <v>44810</v>
      </c>
      <c r="C81" s="4">
        <v>46986</v>
      </c>
      <c r="D81" s="4" t="s">
        <v>96</v>
      </c>
      <c r="E81" s="4" t="s">
        <v>97</v>
      </c>
      <c r="G81" s="5">
        <v>0</v>
      </c>
      <c r="H81" s="5">
        <v>9941.18</v>
      </c>
      <c r="I81" s="5">
        <v>166174540.57</v>
      </c>
    </row>
    <row r="82" spans="2:9" ht="51">
      <c r="B82" s="3">
        <v>44810</v>
      </c>
      <c r="C82" s="4">
        <v>46989</v>
      </c>
      <c r="D82" s="4" t="s">
        <v>98</v>
      </c>
      <c r="E82" s="4" t="s">
        <v>99</v>
      </c>
      <c r="G82" s="5">
        <v>0</v>
      </c>
      <c r="H82" s="5">
        <v>180000</v>
      </c>
      <c r="I82" s="5">
        <v>165994540.57</v>
      </c>
    </row>
    <row r="83" spans="2:9" ht="25.5">
      <c r="B83" s="3">
        <v>44810</v>
      </c>
      <c r="C83" s="4">
        <v>47483</v>
      </c>
      <c r="D83" s="4" t="s">
        <v>100</v>
      </c>
      <c r="E83" s="4" t="s">
        <v>101</v>
      </c>
      <c r="G83" s="5">
        <v>363013125.79</v>
      </c>
      <c r="H83" s="5">
        <v>0</v>
      </c>
      <c r="I83" s="5">
        <v>529007666.36</v>
      </c>
    </row>
    <row r="84" spans="2:9" ht="51">
      <c r="B84" s="3">
        <v>44810</v>
      </c>
      <c r="C84" s="4">
        <v>47488</v>
      </c>
      <c r="D84" s="4" t="s">
        <v>102</v>
      </c>
      <c r="E84" s="4" t="s">
        <v>103</v>
      </c>
      <c r="G84" s="5">
        <v>0</v>
      </c>
      <c r="H84" s="5">
        <v>100000000</v>
      </c>
      <c r="I84" s="5">
        <v>429007666.36</v>
      </c>
    </row>
    <row r="85" spans="2:9" ht="25.5">
      <c r="B85" s="3">
        <v>44810</v>
      </c>
      <c r="C85" s="4">
        <v>47507</v>
      </c>
      <c r="D85" s="4" t="s">
        <v>104</v>
      </c>
      <c r="E85" s="4" t="s">
        <v>105</v>
      </c>
      <c r="G85" s="5">
        <v>110193.13</v>
      </c>
      <c r="H85" s="5">
        <v>0</v>
      </c>
      <c r="I85" s="5">
        <v>429117859.49</v>
      </c>
    </row>
    <row r="86" spans="2:9" ht="51">
      <c r="B86" s="3">
        <v>44811</v>
      </c>
      <c r="C86" s="4">
        <v>46991</v>
      </c>
      <c r="D86" s="4" t="s">
        <v>106</v>
      </c>
      <c r="E86" s="4" t="s">
        <v>107</v>
      </c>
      <c r="G86" s="5">
        <v>0</v>
      </c>
      <c r="H86" s="5">
        <v>162000</v>
      </c>
      <c r="I86" s="5">
        <v>428955859.49</v>
      </c>
    </row>
    <row r="87" spans="2:9" ht="51">
      <c r="B87" s="3">
        <v>44811</v>
      </c>
      <c r="C87" s="4">
        <v>46991</v>
      </c>
      <c r="D87" s="4" t="s">
        <v>106</v>
      </c>
      <c r="E87" s="4" t="s">
        <v>107</v>
      </c>
      <c r="G87" s="5">
        <v>0</v>
      </c>
      <c r="H87" s="5">
        <v>50400</v>
      </c>
      <c r="I87" s="5">
        <v>428905459.49</v>
      </c>
    </row>
    <row r="88" spans="2:9" ht="51">
      <c r="B88" s="3">
        <v>44811</v>
      </c>
      <c r="C88" s="4">
        <v>46994</v>
      </c>
      <c r="D88" s="4" t="s">
        <v>108</v>
      </c>
      <c r="E88" s="4" t="s">
        <v>109</v>
      </c>
      <c r="G88" s="5">
        <v>0</v>
      </c>
      <c r="H88" s="5">
        <v>45200</v>
      </c>
      <c r="I88" s="5">
        <v>428860259.49</v>
      </c>
    </row>
    <row r="89" spans="2:9" ht="51">
      <c r="B89" s="3">
        <v>44811</v>
      </c>
      <c r="C89" s="4">
        <v>46994</v>
      </c>
      <c r="D89" s="4" t="s">
        <v>108</v>
      </c>
      <c r="E89" s="4" t="s">
        <v>109</v>
      </c>
      <c r="G89" s="5">
        <v>0</v>
      </c>
      <c r="H89" s="5">
        <v>2000</v>
      </c>
      <c r="I89" s="5">
        <v>428858259.49</v>
      </c>
    </row>
    <row r="90" spans="2:9" ht="51">
      <c r="B90" s="3">
        <v>44811</v>
      </c>
      <c r="C90" s="4">
        <v>46997</v>
      </c>
      <c r="D90" s="4" t="s">
        <v>110</v>
      </c>
      <c r="E90" s="4" t="s">
        <v>111</v>
      </c>
      <c r="G90" s="5">
        <v>0</v>
      </c>
      <c r="H90" s="5">
        <v>67800</v>
      </c>
      <c r="I90" s="5">
        <v>428790459.49</v>
      </c>
    </row>
    <row r="91" spans="2:9" ht="51">
      <c r="B91" s="3">
        <v>44811</v>
      </c>
      <c r="C91" s="4">
        <v>46997</v>
      </c>
      <c r="D91" s="4" t="s">
        <v>110</v>
      </c>
      <c r="E91" s="4" t="s">
        <v>111</v>
      </c>
      <c r="G91" s="5">
        <v>0</v>
      </c>
      <c r="H91" s="5">
        <v>3000</v>
      </c>
      <c r="I91" s="5">
        <v>428787459.49</v>
      </c>
    </row>
    <row r="92" spans="2:9" ht="25.5">
      <c r="B92" s="3">
        <v>44811</v>
      </c>
      <c r="C92" s="4">
        <v>47025</v>
      </c>
      <c r="D92" s="4" t="s">
        <v>112</v>
      </c>
      <c r="E92" s="4" t="s">
        <v>113</v>
      </c>
      <c r="G92" s="5">
        <v>0</v>
      </c>
      <c r="H92" s="5">
        <v>10650.04</v>
      </c>
      <c r="I92" s="5">
        <v>428776809.45</v>
      </c>
    </row>
    <row r="93" spans="2:9" ht="25.5">
      <c r="B93" s="3">
        <v>44811</v>
      </c>
      <c r="C93" s="4">
        <v>47034</v>
      </c>
      <c r="D93" s="4" t="s">
        <v>114</v>
      </c>
      <c r="E93" s="4" t="s">
        <v>115</v>
      </c>
      <c r="G93" s="5">
        <v>0</v>
      </c>
      <c r="H93" s="5">
        <v>43610.76</v>
      </c>
      <c r="I93" s="5">
        <v>428733198.69</v>
      </c>
    </row>
    <row r="94" spans="2:9" ht="25.5">
      <c r="B94" s="3">
        <v>44811</v>
      </c>
      <c r="C94" s="4">
        <v>47034</v>
      </c>
      <c r="D94" s="4" t="s">
        <v>114</v>
      </c>
      <c r="E94" s="4" t="s">
        <v>115</v>
      </c>
      <c r="G94" s="5">
        <v>0</v>
      </c>
      <c r="H94" s="5">
        <v>496538.35</v>
      </c>
      <c r="I94" s="5">
        <v>428236660.34</v>
      </c>
    </row>
    <row r="95" spans="2:9" ht="25.5">
      <c r="B95" s="3">
        <v>44811</v>
      </c>
      <c r="C95" s="4">
        <v>47106</v>
      </c>
      <c r="D95" s="4" t="s">
        <v>116</v>
      </c>
      <c r="E95" s="4" t="s">
        <v>117</v>
      </c>
      <c r="G95" s="5">
        <v>0</v>
      </c>
      <c r="H95" s="5">
        <v>13143.58</v>
      </c>
      <c r="I95" s="5">
        <v>428223516.76</v>
      </c>
    </row>
    <row r="96" spans="2:9" ht="25.5">
      <c r="B96" s="3">
        <v>44811</v>
      </c>
      <c r="C96" s="4">
        <v>47508</v>
      </c>
      <c r="D96" s="4" t="s">
        <v>118</v>
      </c>
      <c r="E96" s="4" t="s">
        <v>119</v>
      </c>
      <c r="G96" s="5">
        <v>200000</v>
      </c>
      <c r="H96" s="5">
        <v>0</v>
      </c>
      <c r="I96" s="5">
        <v>428423516.76</v>
      </c>
    </row>
    <row r="97" spans="2:9" ht="25.5">
      <c r="B97" s="3">
        <v>44811</v>
      </c>
      <c r="C97" s="4">
        <v>47509</v>
      </c>
      <c r="D97" s="4" t="s">
        <v>120</v>
      </c>
      <c r="E97" s="4" t="s">
        <v>121</v>
      </c>
      <c r="G97" s="5">
        <v>4196749.73</v>
      </c>
      <c r="H97" s="5">
        <v>0</v>
      </c>
      <c r="I97" s="5">
        <v>432620266.49</v>
      </c>
    </row>
    <row r="98" spans="2:9" ht="38.25">
      <c r="B98" s="3">
        <v>44811</v>
      </c>
      <c r="C98" s="4">
        <v>47569</v>
      </c>
      <c r="D98" s="4" t="s">
        <v>122</v>
      </c>
      <c r="E98" s="4" t="s">
        <v>123</v>
      </c>
      <c r="G98" s="5">
        <v>0</v>
      </c>
      <c r="H98" s="5">
        <v>1428000</v>
      </c>
      <c r="I98" s="5">
        <v>431192266.49</v>
      </c>
    </row>
    <row r="99" spans="2:9" ht="51">
      <c r="B99" s="3">
        <v>44812</v>
      </c>
      <c r="C99" s="4">
        <v>47015</v>
      </c>
      <c r="D99" s="4" t="s">
        <v>124</v>
      </c>
      <c r="E99" s="4" t="s">
        <v>125</v>
      </c>
      <c r="G99" s="5">
        <v>0</v>
      </c>
      <c r="H99" s="5">
        <v>68947.95</v>
      </c>
      <c r="I99" s="5">
        <v>431123318.54</v>
      </c>
    </row>
    <row r="100" spans="2:9" ht="51">
      <c r="B100" s="3">
        <v>44812</v>
      </c>
      <c r="C100" s="4">
        <v>47015</v>
      </c>
      <c r="D100" s="4" t="s">
        <v>124</v>
      </c>
      <c r="E100" s="4" t="s">
        <v>125</v>
      </c>
      <c r="G100" s="5">
        <v>0</v>
      </c>
      <c r="H100" s="5">
        <v>3190.18</v>
      </c>
      <c r="I100" s="5">
        <v>431120128.36</v>
      </c>
    </row>
    <row r="101" spans="2:9" ht="38.25">
      <c r="B101" s="3">
        <v>44812</v>
      </c>
      <c r="C101" s="4">
        <v>47095</v>
      </c>
      <c r="D101" s="4" t="s">
        <v>126</v>
      </c>
      <c r="E101" s="4" t="s">
        <v>127</v>
      </c>
      <c r="G101" s="5">
        <v>0</v>
      </c>
      <c r="H101" s="5">
        <v>15000</v>
      </c>
      <c r="I101" s="5">
        <v>431105128.36</v>
      </c>
    </row>
    <row r="102" spans="2:9" ht="51">
      <c r="B102" s="3">
        <v>44812</v>
      </c>
      <c r="C102" s="4">
        <v>47097</v>
      </c>
      <c r="D102" s="4" t="s">
        <v>128</v>
      </c>
      <c r="E102" s="4" t="s">
        <v>129</v>
      </c>
      <c r="G102" s="5">
        <v>0</v>
      </c>
      <c r="H102" s="5">
        <v>75936</v>
      </c>
      <c r="I102" s="5">
        <v>431029192.36</v>
      </c>
    </row>
    <row r="103" spans="2:9" ht="51">
      <c r="B103" s="3">
        <v>44812</v>
      </c>
      <c r="C103" s="4">
        <v>47097</v>
      </c>
      <c r="D103" s="4" t="s">
        <v>128</v>
      </c>
      <c r="E103" s="4" t="s">
        <v>129</v>
      </c>
      <c r="G103" s="5">
        <v>0</v>
      </c>
      <c r="H103" s="5">
        <v>3360</v>
      </c>
      <c r="I103" s="5">
        <v>431025832.36</v>
      </c>
    </row>
    <row r="104" spans="2:9" ht="51">
      <c r="B104" s="3">
        <v>44812</v>
      </c>
      <c r="C104" s="4">
        <v>47098</v>
      </c>
      <c r="D104" s="4" t="s">
        <v>130</v>
      </c>
      <c r="E104" s="4" t="s">
        <v>131</v>
      </c>
      <c r="G104" s="5">
        <v>0</v>
      </c>
      <c r="H104" s="5">
        <v>15000</v>
      </c>
      <c r="I104" s="5">
        <v>431010832.36</v>
      </c>
    </row>
    <row r="105" spans="2:9" ht="25.5">
      <c r="B105" s="3">
        <v>44812</v>
      </c>
      <c r="C105" s="4">
        <v>47148</v>
      </c>
      <c r="D105" s="4" t="s">
        <v>132</v>
      </c>
      <c r="E105" s="4" t="s">
        <v>133</v>
      </c>
      <c r="G105" s="5">
        <v>0</v>
      </c>
      <c r="H105" s="5">
        <v>15000</v>
      </c>
      <c r="I105" s="5">
        <v>430995832.36</v>
      </c>
    </row>
    <row r="106" spans="2:9" ht="25.5">
      <c r="B106" s="3">
        <v>44812</v>
      </c>
      <c r="C106" s="4">
        <v>47510</v>
      </c>
      <c r="D106" s="4" t="s">
        <v>134</v>
      </c>
      <c r="E106" s="4" t="s">
        <v>135</v>
      </c>
      <c r="G106" s="5">
        <v>49713999.97</v>
      </c>
      <c r="H106" s="5">
        <v>0</v>
      </c>
      <c r="I106" s="5">
        <v>480709832.33</v>
      </c>
    </row>
    <row r="107" spans="2:9" ht="51">
      <c r="B107" s="3">
        <v>44813</v>
      </c>
      <c r="C107" s="4">
        <v>47018</v>
      </c>
      <c r="D107" s="4" t="s">
        <v>136</v>
      </c>
      <c r="E107" s="4" t="s">
        <v>137</v>
      </c>
      <c r="G107" s="5">
        <v>0</v>
      </c>
      <c r="H107" s="5">
        <v>1483083.47</v>
      </c>
      <c r="I107" s="5">
        <v>479226748.86</v>
      </c>
    </row>
    <row r="108" spans="2:9" ht="51">
      <c r="B108" s="3">
        <v>44813</v>
      </c>
      <c r="C108" s="4">
        <v>47018</v>
      </c>
      <c r="D108" s="4" t="s">
        <v>136</v>
      </c>
      <c r="E108" s="4" t="s">
        <v>137</v>
      </c>
      <c r="G108" s="5">
        <v>0</v>
      </c>
      <c r="H108" s="5">
        <v>66805.56</v>
      </c>
      <c r="I108" s="5">
        <v>479159943.3</v>
      </c>
    </row>
    <row r="109" spans="2:9" ht="51">
      <c r="B109" s="3">
        <v>44813</v>
      </c>
      <c r="C109" s="4">
        <v>47019</v>
      </c>
      <c r="D109" s="4" t="s">
        <v>138</v>
      </c>
      <c r="E109" s="4" t="s">
        <v>139</v>
      </c>
      <c r="G109" s="5">
        <v>0</v>
      </c>
      <c r="H109" s="5">
        <v>2331823</v>
      </c>
      <c r="I109" s="5">
        <v>476828120.3</v>
      </c>
    </row>
    <row r="110" spans="2:9" ht="51">
      <c r="B110" s="3">
        <v>44813</v>
      </c>
      <c r="C110" s="4">
        <v>47019</v>
      </c>
      <c r="D110" s="4" t="s">
        <v>138</v>
      </c>
      <c r="E110" s="4" t="s">
        <v>139</v>
      </c>
      <c r="G110" s="5">
        <v>0</v>
      </c>
      <c r="H110" s="5">
        <v>105037.07</v>
      </c>
      <c r="I110" s="5">
        <v>476723083.23</v>
      </c>
    </row>
    <row r="111" spans="2:9" ht="63.75">
      <c r="B111" s="3">
        <v>44813</v>
      </c>
      <c r="C111" s="4">
        <v>47028</v>
      </c>
      <c r="D111" s="4" t="s">
        <v>140</v>
      </c>
      <c r="E111" s="4" t="s">
        <v>141</v>
      </c>
      <c r="G111" s="5">
        <v>0</v>
      </c>
      <c r="H111" s="5">
        <v>4500000</v>
      </c>
      <c r="I111" s="5">
        <v>472223083.23</v>
      </c>
    </row>
    <row r="112" spans="2:9" ht="38.25">
      <c r="B112" s="3">
        <v>44813</v>
      </c>
      <c r="C112" s="4">
        <v>47094</v>
      </c>
      <c r="D112" s="4" t="s">
        <v>142</v>
      </c>
      <c r="E112" s="4" t="s">
        <v>143</v>
      </c>
      <c r="G112" s="5">
        <v>0</v>
      </c>
      <c r="H112" s="5">
        <v>15000</v>
      </c>
      <c r="I112" s="5">
        <v>472208083.23</v>
      </c>
    </row>
    <row r="113" spans="2:9" ht="51">
      <c r="B113" s="3">
        <v>44813</v>
      </c>
      <c r="C113" s="4">
        <v>47099</v>
      </c>
      <c r="D113" s="4" t="s">
        <v>144</v>
      </c>
      <c r="E113" s="4" t="s">
        <v>145</v>
      </c>
      <c r="G113" s="5">
        <v>0</v>
      </c>
      <c r="H113" s="5">
        <v>34701</v>
      </c>
      <c r="I113" s="5">
        <v>472173382.23</v>
      </c>
    </row>
    <row r="114" spans="2:9" ht="51">
      <c r="B114" s="3">
        <v>44813</v>
      </c>
      <c r="C114" s="4">
        <v>47099</v>
      </c>
      <c r="D114" s="4" t="s">
        <v>144</v>
      </c>
      <c r="E114" s="4" t="s">
        <v>145</v>
      </c>
      <c r="G114" s="5">
        <v>0</v>
      </c>
      <c r="H114" s="5">
        <v>3354</v>
      </c>
      <c r="I114" s="5">
        <v>472170028.23</v>
      </c>
    </row>
    <row r="115" spans="2:9" ht="76.5">
      <c r="B115" s="3">
        <v>44813</v>
      </c>
      <c r="C115" s="4">
        <v>47102</v>
      </c>
      <c r="D115" s="4" t="s">
        <v>146</v>
      </c>
      <c r="E115" s="4" t="s">
        <v>147</v>
      </c>
      <c r="G115" s="5">
        <v>0</v>
      </c>
      <c r="H115" s="5">
        <v>8898.33</v>
      </c>
      <c r="I115" s="5">
        <v>472161129.9</v>
      </c>
    </row>
    <row r="116" spans="2:9" ht="76.5">
      <c r="B116" s="3">
        <v>44813</v>
      </c>
      <c r="C116" s="4">
        <v>47102</v>
      </c>
      <c r="D116" s="4" t="s">
        <v>146</v>
      </c>
      <c r="E116" s="4" t="s">
        <v>147</v>
      </c>
      <c r="G116" s="5">
        <v>0</v>
      </c>
      <c r="H116" s="5">
        <v>201102.3</v>
      </c>
      <c r="I116" s="5">
        <v>471960027.6</v>
      </c>
    </row>
    <row r="117" spans="2:9" ht="25.5">
      <c r="B117" s="3">
        <v>44813</v>
      </c>
      <c r="C117" s="4">
        <v>47108</v>
      </c>
      <c r="D117" s="4" t="s">
        <v>148</v>
      </c>
      <c r="E117" s="4" t="s">
        <v>149</v>
      </c>
      <c r="G117" s="5">
        <v>0</v>
      </c>
      <c r="H117" s="5">
        <v>327160</v>
      </c>
      <c r="I117" s="5">
        <v>471632867.6</v>
      </c>
    </row>
    <row r="118" spans="2:9" ht="51">
      <c r="B118" s="3">
        <v>44813</v>
      </c>
      <c r="C118" s="4">
        <v>47221</v>
      </c>
      <c r="D118" s="4" t="s">
        <v>150</v>
      </c>
      <c r="E118" s="4" t="s">
        <v>151</v>
      </c>
      <c r="G118" s="5">
        <v>0</v>
      </c>
      <c r="H118" s="5">
        <v>3392040.1</v>
      </c>
      <c r="I118" s="5">
        <v>468240827.5</v>
      </c>
    </row>
    <row r="119" spans="2:9" ht="51">
      <c r="B119" s="3">
        <v>44813</v>
      </c>
      <c r="C119" s="4">
        <v>47250</v>
      </c>
      <c r="D119" s="4" t="s">
        <v>152</v>
      </c>
      <c r="E119" s="4" t="s">
        <v>153</v>
      </c>
      <c r="G119" s="5">
        <v>0</v>
      </c>
      <c r="H119" s="5">
        <v>19634620.19</v>
      </c>
      <c r="I119" s="5">
        <v>448606207.31</v>
      </c>
    </row>
    <row r="120" spans="2:9" ht="25.5">
      <c r="B120" s="3">
        <v>44813</v>
      </c>
      <c r="C120" s="4">
        <v>47456</v>
      </c>
      <c r="D120" s="4" t="s">
        <v>154</v>
      </c>
      <c r="E120" s="4" t="s">
        <v>155</v>
      </c>
      <c r="G120" s="5">
        <v>0</v>
      </c>
      <c r="H120" s="5">
        <v>235293023.17</v>
      </c>
      <c r="I120" s="5">
        <v>213313184.14</v>
      </c>
    </row>
    <row r="121" spans="2:9" ht="25.5">
      <c r="B121" s="3">
        <v>44813</v>
      </c>
      <c r="C121" s="4">
        <v>47511</v>
      </c>
      <c r="D121" s="4" t="s">
        <v>156</v>
      </c>
      <c r="E121" s="4" t="s">
        <v>157</v>
      </c>
      <c r="G121" s="5">
        <v>31795833.66</v>
      </c>
      <c r="H121" s="5">
        <v>0</v>
      </c>
      <c r="I121" s="5">
        <v>245109017.8</v>
      </c>
    </row>
    <row r="122" spans="2:9" ht="25.5">
      <c r="B122" s="3">
        <v>44813</v>
      </c>
      <c r="C122" s="4">
        <v>47512</v>
      </c>
      <c r="D122" s="4" t="s">
        <v>158</v>
      </c>
      <c r="E122" s="4" t="s">
        <v>159</v>
      </c>
      <c r="G122" s="5">
        <v>3988610.36</v>
      </c>
      <c r="H122" s="5">
        <v>0</v>
      </c>
      <c r="I122" s="5">
        <v>249097628.16</v>
      </c>
    </row>
    <row r="123" spans="2:9" ht="51">
      <c r="B123" s="3">
        <v>44813</v>
      </c>
      <c r="C123" s="4">
        <v>47653</v>
      </c>
      <c r="D123" s="4" t="s">
        <v>160</v>
      </c>
      <c r="E123" s="4" t="s">
        <v>161</v>
      </c>
      <c r="G123" s="5">
        <v>0</v>
      </c>
      <c r="H123" s="5">
        <v>47257469.4</v>
      </c>
      <c r="I123" s="5">
        <v>201840158.76</v>
      </c>
    </row>
    <row r="124" spans="2:9" ht="25.5">
      <c r="B124" s="3">
        <v>44816</v>
      </c>
      <c r="C124" s="4">
        <v>47513</v>
      </c>
      <c r="D124" s="4" t="s">
        <v>162</v>
      </c>
      <c r="E124" s="4" t="s">
        <v>163</v>
      </c>
      <c r="G124" s="5">
        <v>3762665.1</v>
      </c>
      <c r="H124" s="5">
        <v>0</v>
      </c>
      <c r="I124" s="5">
        <v>205602823.86</v>
      </c>
    </row>
    <row r="125" spans="2:9" ht="25.5">
      <c r="B125" s="3">
        <v>44816</v>
      </c>
      <c r="C125" s="4">
        <v>47515</v>
      </c>
      <c r="D125" s="4" t="s">
        <v>164</v>
      </c>
      <c r="E125" s="4" t="s">
        <v>165</v>
      </c>
      <c r="G125" s="5">
        <v>454230.47</v>
      </c>
      <c r="H125" s="5">
        <v>0</v>
      </c>
      <c r="I125" s="5">
        <v>206057054.33</v>
      </c>
    </row>
    <row r="126" spans="2:9" ht="51">
      <c r="B126" s="3">
        <v>44817</v>
      </c>
      <c r="C126" s="4">
        <v>47219</v>
      </c>
      <c r="D126" s="4" t="s">
        <v>166</v>
      </c>
      <c r="E126" s="4" t="s">
        <v>167</v>
      </c>
      <c r="G126" s="5">
        <v>0</v>
      </c>
      <c r="H126" s="5">
        <v>10233346.03</v>
      </c>
      <c r="I126" s="5">
        <v>195823708.3</v>
      </c>
    </row>
    <row r="127" spans="2:9" ht="51">
      <c r="B127" s="3">
        <v>44817</v>
      </c>
      <c r="C127" s="4">
        <v>47222</v>
      </c>
      <c r="D127" s="4" t="s">
        <v>168</v>
      </c>
      <c r="E127" s="4" t="s">
        <v>169</v>
      </c>
      <c r="G127" s="5">
        <v>0</v>
      </c>
      <c r="H127" s="5">
        <v>2938</v>
      </c>
      <c r="I127" s="5">
        <v>195820770.3</v>
      </c>
    </row>
    <row r="128" spans="2:9" ht="51">
      <c r="B128" s="3">
        <v>44817</v>
      </c>
      <c r="C128" s="4">
        <v>47222</v>
      </c>
      <c r="D128" s="4" t="s">
        <v>168</v>
      </c>
      <c r="E128" s="4" t="s">
        <v>169</v>
      </c>
      <c r="G128" s="5">
        <v>0</v>
      </c>
      <c r="H128" s="5">
        <v>130</v>
      </c>
      <c r="I128" s="5">
        <v>195820640.3</v>
      </c>
    </row>
    <row r="129" spans="2:9" ht="51">
      <c r="B129" s="3">
        <v>44817</v>
      </c>
      <c r="C129" s="4">
        <v>47223</v>
      </c>
      <c r="D129" s="4" t="s">
        <v>170</v>
      </c>
      <c r="E129" s="4" t="s">
        <v>171</v>
      </c>
      <c r="G129" s="5">
        <v>0</v>
      </c>
      <c r="H129" s="5">
        <v>90922</v>
      </c>
      <c r="I129" s="5">
        <v>195729718.3</v>
      </c>
    </row>
    <row r="130" spans="2:9" ht="51">
      <c r="B130" s="3">
        <v>44817</v>
      </c>
      <c r="C130" s="4">
        <v>47223</v>
      </c>
      <c r="D130" s="4" t="s">
        <v>170</v>
      </c>
      <c r="E130" s="4" t="s">
        <v>171</v>
      </c>
      <c r="G130" s="5">
        <v>0</v>
      </c>
      <c r="H130" s="5">
        <v>8788</v>
      </c>
      <c r="I130" s="5">
        <v>195720930.3</v>
      </c>
    </row>
    <row r="131" spans="2:9" ht="51">
      <c r="B131" s="3">
        <v>44817</v>
      </c>
      <c r="C131" s="4">
        <v>47227</v>
      </c>
      <c r="D131" s="4" t="s">
        <v>172</v>
      </c>
      <c r="E131" s="4" t="s">
        <v>173</v>
      </c>
      <c r="G131" s="5">
        <v>0</v>
      </c>
      <c r="H131" s="5">
        <v>2502000.36</v>
      </c>
      <c r="I131" s="5">
        <v>193218929.94</v>
      </c>
    </row>
    <row r="132" spans="2:9" ht="51">
      <c r="B132" s="3">
        <v>44817</v>
      </c>
      <c r="C132" s="4">
        <v>47227</v>
      </c>
      <c r="D132" s="4" t="s">
        <v>172</v>
      </c>
      <c r="E132" s="4" t="s">
        <v>173</v>
      </c>
      <c r="G132" s="5">
        <v>0</v>
      </c>
      <c r="H132" s="5">
        <v>110707.98</v>
      </c>
      <c r="I132" s="5">
        <v>193108221.96</v>
      </c>
    </row>
    <row r="133" spans="2:9" ht="25.5">
      <c r="B133" s="3">
        <v>44817</v>
      </c>
      <c r="C133" s="4">
        <v>47228</v>
      </c>
      <c r="D133" s="4" t="s">
        <v>174</v>
      </c>
      <c r="E133" s="4" t="s">
        <v>175</v>
      </c>
      <c r="G133" s="5">
        <v>0</v>
      </c>
      <c r="H133" s="5">
        <v>10018.52</v>
      </c>
      <c r="I133" s="5">
        <v>193098203.44</v>
      </c>
    </row>
    <row r="134" spans="2:9" ht="25.5">
      <c r="B134" s="3">
        <v>44817</v>
      </c>
      <c r="C134" s="4">
        <v>47228</v>
      </c>
      <c r="D134" s="4" t="s">
        <v>174</v>
      </c>
      <c r="E134" s="4" t="s">
        <v>175</v>
      </c>
      <c r="G134" s="5">
        <v>0</v>
      </c>
      <c r="H134" s="5">
        <v>527.29</v>
      </c>
      <c r="I134" s="5">
        <v>193097676.15</v>
      </c>
    </row>
    <row r="135" spans="2:9" ht="51">
      <c r="B135" s="3">
        <v>44817</v>
      </c>
      <c r="C135" s="4">
        <v>47229</v>
      </c>
      <c r="D135" s="4" t="s">
        <v>176</v>
      </c>
      <c r="E135" s="4" t="s">
        <v>177</v>
      </c>
      <c r="G135" s="5">
        <v>0</v>
      </c>
      <c r="H135" s="5">
        <v>2371.86</v>
      </c>
      <c r="I135" s="5">
        <v>193095304.29</v>
      </c>
    </row>
    <row r="136" spans="2:9" ht="51">
      <c r="B136" s="3">
        <v>44817</v>
      </c>
      <c r="C136" s="4">
        <v>47229</v>
      </c>
      <c r="D136" s="4" t="s">
        <v>176</v>
      </c>
      <c r="E136" s="4" t="s">
        <v>177</v>
      </c>
      <c r="G136" s="5">
        <v>0</v>
      </c>
      <c r="H136" s="5">
        <v>124.83</v>
      </c>
      <c r="I136" s="5">
        <v>193095179.46</v>
      </c>
    </row>
    <row r="137" spans="2:9" ht="25.5">
      <c r="B137" s="3">
        <v>44817</v>
      </c>
      <c r="C137" s="4">
        <v>47251</v>
      </c>
      <c r="D137" s="4" t="s">
        <v>178</v>
      </c>
      <c r="E137" s="4" t="s">
        <v>179</v>
      </c>
      <c r="G137" s="5">
        <v>0</v>
      </c>
      <c r="H137" s="5">
        <v>391737.5</v>
      </c>
      <c r="I137" s="5">
        <v>192703441.96</v>
      </c>
    </row>
    <row r="138" spans="2:9" ht="63.75">
      <c r="B138" s="3">
        <v>44817</v>
      </c>
      <c r="C138" s="4">
        <v>47253</v>
      </c>
      <c r="D138" s="4" t="s">
        <v>180</v>
      </c>
      <c r="E138" s="4" t="s">
        <v>181</v>
      </c>
      <c r="G138" s="5">
        <v>0</v>
      </c>
      <c r="H138" s="5">
        <v>405600</v>
      </c>
      <c r="I138" s="5">
        <v>192297841.96</v>
      </c>
    </row>
    <row r="139" spans="2:9" ht="25.5">
      <c r="B139" s="3">
        <v>44817</v>
      </c>
      <c r="C139" s="4">
        <v>47381</v>
      </c>
      <c r="D139" s="4" t="s">
        <v>182</v>
      </c>
      <c r="E139" s="4" t="s">
        <v>183</v>
      </c>
      <c r="G139" s="5">
        <v>0</v>
      </c>
      <c r="H139" s="5">
        <v>8906.9</v>
      </c>
      <c r="I139" s="5">
        <v>192288935.06</v>
      </c>
    </row>
    <row r="140" spans="2:9" ht="51">
      <c r="B140" s="3">
        <v>44817</v>
      </c>
      <c r="C140" s="4">
        <v>47498</v>
      </c>
      <c r="D140" s="4" t="s">
        <v>184</v>
      </c>
      <c r="E140" s="4" t="s">
        <v>185</v>
      </c>
      <c r="G140" s="5">
        <v>0</v>
      </c>
      <c r="H140" s="5">
        <v>416666</v>
      </c>
      <c r="I140" s="5">
        <v>191872269.06</v>
      </c>
    </row>
    <row r="141" spans="2:9" ht="25.5">
      <c r="B141" s="3">
        <v>44817</v>
      </c>
      <c r="C141" s="4">
        <v>47516</v>
      </c>
      <c r="D141" s="4" t="s">
        <v>186</v>
      </c>
      <c r="E141" s="4" t="s">
        <v>187</v>
      </c>
      <c r="G141" s="5">
        <v>621307287.62</v>
      </c>
      <c r="H141" s="5">
        <v>0</v>
      </c>
      <c r="I141" s="5">
        <v>813179556.68</v>
      </c>
    </row>
    <row r="142" spans="2:9" ht="51">
      <c r="B142" s="3">
        <v>44817</v>
      </c>
      <c r="C142" s="4">
        <v>47654</v>
      </c>
      <c r="D142" s="4" t="s">
        <v>188</v>
      </c>
      <c r="E142" s="4" t="s">
        <v>189</v>
      </c>
      <c r="G142" s="5">
        <v>0</v>
      </c>
      <c r="H142" s="5">
        <v>69334588.52</v>
      </c>
      <c r="I142" s="5">
        <v>743844968.16</v>
      </c>
    </row>
    <row r="143" spans="2:9" ht="51">
      <c r="B143" s="3">
        <v>44817</v>
      </c>
      <c r="C143" s="4">
        <v>47655</v>
      </c>
      <c r="D143" s="4" t="s">
        <v>190</v>
      </c>
      <c r="E143" s="4" t="s">
        <v>191</v>
      </c>
      <c r="G143" s="5">
        <v>0</v>
      </c>
      <c r="H143" s="5">
        <v>45273631</v>
      </c>
      <c r="I143" s="5">
        <v>698571337.16</v>
      </c>
    </row>
    <row r="144" spans="2:9" ht="51">
      <c r="B144" s="3">
        <v>44817</v>
      </c>
      <c r="C144" s="4">
        <v>47656</v>
      </c>
      <c r="D144" s="4" t="s">
        <v>192</v>
      </c>
      <c r="E144" s="4" t="s">
        <v>193</v>
      </c>
      <c r="G144" s="5">
        <v>0</v>
      </c>
      <c r="H144" s="5">
        <v>10386377.8</v>
      </c>
      <c r="I144" s="5">
        <v>688184959.36</v>
      </c>
    </row>
    <row r="145" spans="2:9" ht="51">
      <c r="B145" s="3">
        <v>44818</v>
      </c>
      <c r="C145" s="4">
        <v>47496</v>
      </c>
      <c r="D145" s="4" t="s">
        <v>194</v>
      </c>
      <c r="E145" s="4" t="s">
        <v>195</v>
      </c>
      <c r="G145" s="5">
        <v>0</v>
      </c>
      <c r="H145" s="5">
        <v>5623219</v>
      </c>
      <c r="I145" s="5">
        <v>682561740.36</v>
      </c>
    </row>
    <row r="146" spans="2:9" ht="25.5">
      <c r="B146" s="3">
        <v>44818</v>
      </c>
      <c r="C146" s="4">
        <v>47520</v>
      </c>
      <c r="D146" s="4" t="s">
        <v>196</v>
      </c>
      <c r="E146" s="4" t="s">
        <v>197</v>
      </c>
      <c r="G146" s="5">
        <v>51240419.4</v>
      </c>
      <c r="H146" s="5">
        <v>0</v>
      </c>
      <c r="I146" s="5">
        <v>733802159.76</v>
      </c>
    </row>
    <row r="147" spans="2:9" ht="25.5">
      <c r="B147" s="3">
        <v>44818</v>
      </c>
      <c r="C147" s="4">
        <v>47521</v>
      </c>
      <c r="D147" s="4" t="s">
        <v>198</v>
      </c>
      <c r="E147" s="4" t="s">
        <v>199</v>
      </c>
      <c r="G147" s="5">
        <v>302080</v>
      </c>
      <c r="H147" s="5">
        <v>0</v>
      </c>
      <c r="I147" s="5">
        <v>734104239.76</v>
      </c>
    </row>
    <row r="148" spans="2:9" ht="76.5">
      <c r="B148" s="3">
        <v>44819</v>
      </c>
      <c r="C148" s="4">
        <v>47378</v>
      </c>
      <c r="D148" s="4" t="s">
        <v>200</v>
      </c>
      <c r="E148" s="4" t="s">
        <v>201</v>
      </c>
      <c r="G148" s="5">
        <v>0</v>
      </c>
      <c r="H148" s="5">
        <v>7437.67</v>
      </c>
      <c r="I148" s="5">
        <v>734096802.09</v>
      </c>
    </row>
    <row r="149" spans="2:9" ht="76.5">
      <c r="B149" s="3">
        <v>44819</v>
      </c>
      <c r="C149" s="4">
        <v>47378</v>
      </c>
      <c r="D149" s="4" t="s">
        <v>200</v>
      </c>
      <c r="E149" s="4" t="s">
        <v>201</v>
      </c>
      <c r="G149" s="5">
        <v>0</v>
      </c>
      <c r="H149" s="5">
        <v>141315.64</v>
      </c>
      <c r="I149" s="5">
        <v>733955486.45</v>
      </c>
    </row>
    <row r="150" spans="2:9" ht="76.5">
      <c r="B150" s="3">
        <v>44819</v>
      </c>
      <c r="C150" s="4">
        <v>47379</v>
      </c>
      <c r="D150" s="4" t="s">
        <v>202</v>
      </c>
      <c r="E150" s="4" t="s">
        <v>203</v>
      </c>
      <c r="G150" s="5">
        <v>0</v>
      </c>
      <c r="H150" s="5">
        <v>216323.26</v>
      </c>
      <c r="I150" s="5">
        <v>733739163.19</v>
      </c>
    </row>
    <row r="151" spans="2:9" ht="76.5">
      <c r="B151" s="3">
        <v>44819</v>
      </c>
      <c r="C151" s="4">
        <v>47379</v>
      </c>
      <c r="D151" s="4" t="s">
        <v>202</v>
      </c>
      <c r="E151" s="4" t="s">
        <v>203</v>
      </c>
      <c r="G151" s="5">
        <v>0</v>
      </c>
      <c r="H151" s="5">
        <v>9744.29</v>
      </c>
      <c r="I151" s="5">
        <v>733729418.9</v>
      </c>
    </row>
    <row r="152" spans="2:9" ht="25.5">
      <c r="B152" s="3">
        <v>44819</v>
      </c>
      <c r="C152" s="4">
        <v>47380</v>
      </c>
      <c r="D152" s="4" t="s">
        <v>204</v>
      </c>
      <c r="E152" s="4" t="s">
        <v>205</v>
      </c>
      <c r="G152" s="5">
        <v>0</v>
      </c>
      <c r="H152" s="5">
        <v>6050.79</v>
      </c>
      <c r="I152" s="5">
        <v>733723368.11</v>
      </c>
    </row>
    <row r="153" spans="2:9" ht="25.5">
      <c r="B153" s="3">
        <v>44819</v>
      </c>
      <c r="C153" s="4">
        <v>47380</v>
      </c>
      <c r="D153" s="4" t="s">
        <v>204</v>
      </c>
      <c r="E153" s="4" t="s">
        <v>205</v>
      </c>
      <c r="G153" s="5">
        <v>0</v>
      </c>
      <c r="H153" s="5">
        <v>267.73</v>
      </c>
      <c r="I153" s="5">
        <v>733723100.38</v>
      </c>
    </row>
    <row r="154" spans="2:9" ht="38.25">
      <c r="B154" s="3">
        <v>44819</v>
      </c>
      <c r="C154" s="4">
        <v>47468</v>
      </c>
      <c r="D154" s="4" t="s">
        <v>206</v>
      </c>
      <c r="E154" s="4" t="s">
        <v>207</v>
      </c>
      <c r="G154" s="5">
        <v>0</v>
      </c>
      <c r="H154" s="5">
        <v>67800</v>
      </c>
      <c r="I154" s="5">
        <v>733655300.38</v>
      </c>
    </row>
    <row r="155" spans="2:9" ht="38.25">
      <c r="B155" s="3">
        <v>44819</v>
      </c>
      <c r="C155" s="4">
        <v>47468</v>
      </c>
      <c r="D155" s="4" t="s">
        <v>206</v>
      </c>
      <c r="E155" s="4" t="s">
        <v>207</v>
      </c>
      <c r="G155" s="5">
        <v>0</v>
      </c>
      <c r="H155" s="5">
        <v>3000</v>
      </c>
      <c r="I155" s="5">
        <v>733652300.38</v>
      </c>
    </row>
    <row r="156" spans="2:9" ht="38.25">
      <c r="B156" s="3">
        <v>44819</v>
      </c>
      <c r="C156" s="4">
        <v>47469</v>
      </c>
      <c r="D156" s="4" t="s">
        <v>208</v>
      </c>
      <c r="E156" s="4" t="s">
        <v>209</v>
      </c>
      <c r="G156" s="5">
        <v>0</v>
      </c>
      <c r="H156" s="5">
        <v>339000</v>
      </c>
      <c r="I156" s="5">
        <v>733313300.38</v>
      </c>
    </row>
    <row r="157" spans="2:9" ht="38.25">
      <c r="B157" s="3">
        <v>44819</v>
      </c>
      <c r="C157" s="4">
        <v>47469</v>
      </c>
      <c r="D157" s="4" t="s">
        <v>208</v>
      </c>
      <c r="E157" s="4" t="s">
        <v>209</v>
      </c>
      <c r="G157" s="5">
        <v>0</v>
      </c>
      <c r="H157" s="5">
        <v>15000</v>
      </c>
      <c r="I157" s="5">
        <v>733298300.38</v>
      </c>
    </row>
    <row r="158" spans="2:9" ht="38.25">
      <c r="B158" s="3">
        <v>44819</v>
      </c>
      <c r="C158" s="4">
        <v>47470</v>
      </c>
      <c r="D158" s="4" t="s">
        <v>210</v>
      </c>
      <c r="E158" s="4" t="s">
        <v>211</v>
      </c>
      <c r="G158" s="5">
        <v>0</v>
      </c>
      <c r="H158" s="5">
        <v>56500</v>
      </c>
      <c r="I158" s="5">
        <v>733241800.38</v>
      </c>
    </row>
    <row r="159" spans="2:9" ht="38.25">
      <c r="B159" s="3">
        <v>44819</v>
      </c>
      <c r="C159" s="4">
        <v>47470</v>
      </c>
      <c r="D159" s="4" t="s">
        <v>210</v>
      </c>
      <c r="E159" s="4" t="s">
        <v>211</v>
      </c>
      <c r="G159" s="5">
        <v>0</v>
      </c>
      <c r="H159" s="5">
        <v>2500</v>
      </c>
      <c r="I159" s="5">
        <v>733239300.38</v>
      </c>
    </row>
    <row r="160" spans="2:9" ht="38.25">
      <c r="B160" s="3">
        <v>44819</v>
      </c>
      <c r="C160" s="4">
        <v>47472</v>
      </c>
      <c r="D160" s="4" t="s">
        <v>212</v>
      </c>
      <c r="E160" s="4" t="s">
        <v>213</v>
      </c>
      <c r="G160" s="5">
        <v>0</v>
      </c>
      <c r="H160" s="5">
        <v>6343.82</v>
      </c>
      <c r="I160" s="5">
        <v>733232956.56</v>
      </c>
    </row>
    <row r="161" spans="2:9" ht="38.25">
      <c r="B161" s="3">
        <v>44819</v>
      </c>
      <c r="C161" s="4">
        <v>47472</v>
      </c>
      <c r="D161" s="4" t="s">
        <v>212</v>
      </c>
      <c r="E161" s="4" t="s">
        <v>213</v>
      </c>
      <c r="G161" s="5">
        <v>0</v>
      </c>
      <c r="H161" s="5">
        <v>280.7</v>
      </c>
      <c r="I161" s="5">
        <v>733232675.86</v>
      </c>
    </row>
    <row r="162" spans="2:9" ht="63.75">
      <c r="B162" s="3">
        <v>44819</v>
      </c>
      <c r="C162" s="4">
        <v>47473</v>
      </c>
      <c r="D162" s="4" t="s">
        <v>214</v>
      </c>
      <c r="E162" s="4" t="s">
        <v>215</v>
      </c>
      <c r="G162" s="5">
        <v>0</v>
      </c>
      <c r="H162" s="5">
        <v>69938</v>
      </c>
      <c r="I162" s="5">
        <v>733162737.86</v>
      </c>
    </row>
    <row r="163" spans="2:9" ht="63.75">
      <c r="B163" s="3">
        <v>44819</v>
      </c>
      <c r="C163" s="4">
        <v>47473</v>
      </c>
      <c r="D163" s="4" t="s">
        <v>214</v>
      </c>
      <c r="E163" s="4" t="s">
        <v>215</v>
      </c>
      <c r="G163" s="5">
        <v>0</v>
      </c>
      <c r="H163" s="5">
        <v>3153.09</v>
      </c>
      <c r="I163" s="5">
        <v>733159584.77</v>
      </c>
    </row>
    <row r="164" spans="2:9" ht="25.5">
      <c r="B164" s="3">
        <v>44819</v>
      </c>
      <c r="C164" s="4">
        <v>47522</v>
      </c>
      <c r="D164" s="4" t="s">
        <v>216</v>
      </c>
      <c r="E164" s="4" t="s">
        <v>217</v>
      </c>
      <c r="G164" s="5">
        <v>2283761.1</v>
      </c>
      <c r="H164" s="5">
        <v>0</v>
      </c>
      <c r="I164" s="5">
        <v>735443345.87</v>
      </c>
    </row>
    <row r="165" spans="2:9" ht="51">
      <c r="B165" s="3">
        <v>44819</v>
      </c>
      <c r="C165" s="4">
        <v>47582</v>
      </c>
      <c r="D165" s="4" t="s">
        <v>218</v>
      </c>
      <c r="E165" s="4" t="s">
        <v>219</v>
      </c>
      <c r="G165" s="5">
        <v>0</v>
      </c>
      <c r="H165" s="5">
        <v>113000</v>
      </c>
      <c r="I165" s="5">
        <v>735330345.87</v>
      </c>
    </row>
    <row r="166" spans="2:9" ht="51">
      <c r="B166" s="3">
        <v>44819</v>
      </c>
      <c r="C166" s="4">
        <v>47582</v>
      </c>
      <c r="D166" s="4" t="s">
        <v>218</v>
      </c>
      <c r="E166" s="4" t="s">
        <v>219</v>
      </c>
      <c r="G166" s="5">
        <v>0</v>
      </c>
      <c r="H166" s="5">
        <v>5000</v>
      </c>
      <c r="I166" s="5">
        <v>735325345.87</v>
      </c>
    </row>
    <row r="167" spans="2:9" ht="25.5">
      <c r="B167" s="3">
        <v>44819</v>
      </c>
      <c r="C167" s="4">
        <v>47605</v>
      </c>
      <c r="D167" s="4" t="s">
        <v>220</v>
      </c>
      <c r="E167" s="4" t="s">
        <v>221</v>
      </c>
      <c r="G167" s="5">
        <v>0</v>
      </c>
      <c r="H167" s="5">
        <v>18350</v>
      </c>
      <c r="I167" s="5">
        <v>735306995.87</v>
      </c>
    </row>
    <row r="168" spans="2:9" ht="51">
      <c r="B168" s="3">
        <v>44819</v>
      </c>
      <c r="C168" s="4">
        <v>47638</v>
      </c>
      <c r="D168" s="4" t="s">
        <v>222</v>
      </c>
      <c r="E168" s="4" t="s">
        <v>223</v>
      </c>
      <c r="G168" s="5">
        <v>0</v>
      </c>
      <c r="H168" s="5">
        <v>226000</v>
      </c>
      <c r="I168" s="5">
        <v>735080995.87</v>
      </c>
    </row>
    <row r="169" spans="2:9" ht="51">
      <c r="B169" s="3">
        <v>44819</v>
      </c>
      <c r="C169" s="4">
        <v>47638</v>
      </c>
      <c r="D169" s="4" t="s">
        <v>222</v>
      </c>
      <c r="E169" s="4" t="s">
        <v>223</v>
      </c>
      <c r="G169" s="5">
        <v>0</v>
      </c>
      <c r="H169" s="5">
        <v>10000</v>
      </c>
      <c r="I169" s="5">
        <v>735070995.87</v>
      </c>
    </row>
    <row r="170" spans="2:9" ht="51">
      <c r="B170" s="3">
        <v>44819</v>
      </c>
      <c r="C170" s="4">
        <v>47681</v>
      </c>
      <c r="D170" s="4" t="s">
        <v>224</v>
      </c>
      <c r="E170" s="4" t="s">
        <v>225</v>
      </c>
      <c r="G170" s="5">
        <v>0</v>
      </c>
      <c r="H170" s="5">
        <v>14817490.7</v>
      </c>
      <c r="I170" s="5">
        <v>720253505.17</v>
      </c>
    </row>
    <row r="171" spans="2:9" ht="76.5">
      <c r="B171" s="3">
        <v>44820</v>
      </c>
      <c r="C171" s="4">
        <v>47519</v>
      </c>
      <c r="D171" s="4" t="s">
        <v>226</v>
      </c>
      <c r="E171" s="4" t="s">
        <v>227</v>
      </c>
      <c r="G171" s="5">
        <v>0</v>
      </c>
      <c r="H171" s="5">
        <v>339000</v>
      </c>
      <c r="I171" s="5">
        <v>719914505.17</v>
      </c>
    </row>
    <row r="172" spans="2:9" ht="76.5">
      <c r="B172" s="3">
        <v>44820</v>
      </c>
      <c r="C172" s="4">
        <v>47519</v>
      </c>
      <c r="D172" s="4" t="s">
        <v>226</v>
      </c>
      <c r="E172" s="4" t="s">
        <v>227</v>
      </c>
      <c r="G172" s="5">
        <v>0</v>
      </c>
      <c r="H172" s="5">
        <v>15000</v>
      </c>
      <c r="I172" s="5">
        <v>719899505.17</v>
      </c>
    </row>
    <row r="173" spans="2:9" ht="25.5">
      <c r="B173" s="3">
        <v>44820</v>
      </c>
      <c r="C173" s="4">
        <v>47523</v>
      </c>
      <c r="D173" s="4" t="s">
        <v>228</v>
      </c>
      <c r="E173" s="4" t="s">
        <v>229</v>
      </c>
      <c r="G173" s="5">
        <v>42746494.2</v>
      </c>
      <c r="H173" s="5">
        <v>0</v>
      </c>
      <c r="I173" s="5">
        <v>762645999.37</v>
      </c>
    </row>
    <row r="174" spans="2:9" ht="25.5">
      <c r="B174" s="3">
        <v>44820</v>
      </c>
      <c r="C174" s="4">
        <v>47524</v>
      </c>
      <c r="D174" s="4" t="s">
        <v>230</v>
      </c>
      <c r="E174" s="4" t="s">
        <v>231</v>
      </c>
      <c r="G174" s="5">
        <v>17700</v>
      </c>
      <c r="H174" s="5">
        <v>0</v>
      </c>
      <c r="I174" s="5">
        <v>762663699.37</v>
      </c>
    </row>
    <row r="175" spans="2:9" ht="38.25">
      <c r="B175" s="3">
        <v>44824</v>
      </c>
      <c r="C175" s="4">
        <v>47467</v>
      </c>
      <c r="D175" s="4" t="s">
        <v>232</v>
      </c>
      <c r="E175" s="4" t="s">
        <v>233</v>
      </c>
      <c r="G175" s="5">
        <v>0</v>
      </c>
      <c r="H175" s="5">
        <v>59660</v>
      </c>
      <c r="I175" s="5">
        <v>762604039.37</v>
      </c>
    </row>
    <row r="176" spans="2:9" ht="38.25">
      <c r="B176" s="3">
        <v>44824</v>
      </c>
      <c r="C176" s="4">
        <v>47467</v>
      </c>
      <c r="D176" s="4" t="s">
        <v>232</v>
      </c>
      <c r="E176" s="4" t="s">
        <v>233</v>
      </c>
      <c r="G176" s="5">
        <v>0</v>
      </c>
      <c r="H176" s="5">
        <v>14444</v>
      </c>
      <c r="I176" s="5">
        <v>762589595.37</v>
      </c>
    </row>
    <row r="177" spans="2:9" ht="51">
      <c r="B177" s="3">
        <v>44824</v>
      </c>
      <c r="C177" s="4">
        <v>47492</v>
      </c>
      <c r="D177" s="4" t="s">
        <v>234</v>
      </c>
      <c r="E177" s="4" t="s">
        <v>235</v>
      </c>
      <c r="G177" s="5">
        <v>0</v>
      </c>
      <c r="H177" s="5">
        <v>113000</v>
      </c>
      <c r="I177" s="5">
        <v>762476595.37</v>
      </c>
    </row>
    <row r="178" spans="2:9" ht="51">
      <c r="B178" s="3">
        <v>44824</v>
      </c>
      <c r="C178" s="4">
        <v>47492</v>
      </c>
      <c r="D178" s="4" t="s">
        <v>234</v>
      </c>
      <c r="E178" s="4" t="s">
        <v>235</v>
      </c>
      <c r="G178" s="5">
        <v>0</v>
      </c>
      <c r="H178" s="5">
        <v>5000</v>
      </c>
      <c r="I178" s="5">
        <v>762471595.37</v>
      </c>
    </row>
    <row r="179" spans="2:9" ht="51">
      <c r="B179" s="3">
        <v>44824</v>
      </c>
      <c r="C179" s="4">
        <v>47493</v>
      </c>
      <c r="D179" s="4" t="s">
        <v>236</v>
      </c>
      <c r="E179" s="4" t="s">
        <v>237</v>
      </c>
      <c r="G179" s="5">
        <v>0</v>
      </c>
      <c r="H179" s="5">
        <v>113000</v>
      </c>
      <c r="I179" s="5">
        <v>762358595.37</v>
      </c>
    </row>
    <row r="180" spans="2:9" ht="51">
      <c r="B180" s="3">
        <v>44824</v>
      </c>
      <c r="C180" s="4">
        <v>47493</v>
      </c>
      <c r="D180" s="4" t="s">
        <v>236</v>
      </c>
      <c r="E180" s="4" t="s">
        <v>237</v>
      </c>
      <c r="G180" s="5">
        <v>0</v>
      </c>
      <c r="H180" s="5">
        <v>5000</v>
      </c>
      <c r="I180" s="5">
        <v>762353595.37</v>
      </c>
    </row>
    <row r="181" spans="2:9" ht="51">
      <c r="B181" s="3">
        <v>44824</v>
      </c>
      <c r="C181" s="4">
        <v>47494</v>
      </c>
      <c r="D181" s="4" t="s">
        <v>238</v>
      </c>
      <c r="E181" s="4" t="s">
        <v>239</v>
      </c>
      <c r="G181" s="5">
        <v>0</v>
      </c>
      <c r="H181" s="5">
        <v>67800</v>
      </c>
      <c r="I181" s="5">
        <v>762285795.37</v>
      </c>
    </row>
    <row r="182" spans="2:9" ht="51">
      <c r="B182" s="3">
        <v>44824</v>
      </c>
      <c r="C182" s="4">
        <v>47494</v>
      </c>
      <c r="D182" s="4" t="s">
        <v>238</v>
      </c>
      <c r="E182" s="4" t="s">
        <v>239</v>
      </c>
      <c r="G182" s="5">
        <v>0</v>
      </c>
      <c r="H182" s="5">
        <v>3000</v>
      </c>
      <c r="I182" s="5">
        <v>762282795.37</v>
      </c>
    </row>
    <row r="183" spans="2:9" ht="51">
      <c r="B183" s="3">
        <v>44824</v>
      </c>
      <c r="C183" s="4">
        <v>47503</v>
      </c>
      <c r="D183" s="4" t="s">
        <v>240</v>
      </c>
      <c r="E183" s="4" t="s">
        <v>241</v>
      </c>
      <c r="G183" s="5">
        <v>0</v>
      </c>
      <c r="H183" s="5">
        <v>224329.86</v>
      </c>
      <c r="I183" s="5">
        <v>762058465.51</v>
      </c>
    </row>
    <row r="184" spans="2:9" ht="51">
      <c r="B184" s="3">
        <v>44824</v>
      </c>
      <c r="C184" s="4">
        <v>47503</v>
      </c>
      <c r="D184" s="4" t="s">
        <v>240</v>
      </c>
      <c r="E184" s="4" t="s">
        <v>241</v>
      </c>
      <c r="G184" s="5">
        <v>0</v>
      </c>
      <c r="H184" s="5">
        <v>21682.44</v>
      </c>
      <c r="I184" s="5">
        <v>762036783.07</v>
      </c>
    </row>
    <row r="185" spans="2:9" ht="51">
      <c r="B185" s="3">
        <v>44824</v>
      </c>
      <c r="C185" s="4">
        <v>47506</v>
      </c>
      <c r="D185" s="4" t="s">
        <v>242</v>
      </c>
      <c r="E185" s="4" t="s">
        <v>243</v>
      </c>
      <c r="G185" s="5">
        <v>0</v>
      </c>
      <c r="H185" s="5">
        <v>45200</v>
      </c>
      <c r="I185" s="5">
        <v>761991583.07</v>
      </c>
    </row>
    <row r="186" spans="2:9" ht="51">
      <c r="B186" s="3">
        <v>44824</v>
      </c>
      <c r="C186" s="4">
        <v>47506</v>
      </c>
      <c r="D186" s="4" t="s">
        <v>242</v>
      </c>
      <c r="E186" s="4" t="s">
        <v>243</v>
      </c>
      <c r="G186" s="5">
        <v>0</v>
      </c>
      <c r="H186" s="5">
        <v>2000</v>
      </c>
      <c r="I186" s="5">
        <v>761989583.07</v>
      </c>
    </row>
    <row r="187" spans="2:9" ht="51">
      <c r="B187" s="3">
        <v>44824</v>
      </c>
      <c r="C187" s="4">
        <v>47514</v>
      </c>
      <c r="D187" s="4" t="s">
        <v>244</v>
      </c>
      <c r="E187" s="4" t="s">
        <v>245</v>
      </c>
      <c r="G187" s="5">
        <v>0</v>
      </c>
      <c r="H187" s="5">
        <v>152000</v>
      </c>
      <c r="I187" s="5">
        <v>761837583.07</v>
      </c>
    </row>
    <row r="188" spans="2:9" ht="51">
      <c r="B188" s="3">
        <v>44824</v>
      </c>
      <c r="C188" s="4">
        <v>47514</v>
      </c>
      <c r="D188" s="4" t="s">
        <v>244</v>
      </c>
      <c r="E188" s="4" t="s">
        <v>245</v>
      </c>
      <c r="G188" s="5">
        <v>0</v>
      </c>
      <c r="H188" s="5">
        <v>36800</v>
      </c>
      <c r="I188" s="5">
        <v>761800783.07</v>
      </c>
    </row>
    <row r="189" spans="2:9" ht="51">
      <c r="B189" s="3">
        <v>44824</v>
      </c>
      <c r="C189" s="4">
        <v>47517</v>
      </c>
      <c r="D189" s="4" t="s">
        <v>246</v>
      </c>
      <c r="E189" s="4" t="s">
        <v>247</v>
      </c>
      <c r="G189" s="5">
        <v>0</v>
      </c>
      <c r="H189" s="5">
        <v>239627.8</v>
      </c>
      <c r="I189" s="5">
        <v>761561155.27</v>
      </c>
    </row>
    <row r="190" spans="2:9" ht="51">
      <c r="B190" s="3">
        <v>44824</v>
      </c>
      <c r="C190" s="4">
        <v>47517</v>
      </c>
      <c r="D190" s="4" t="s">
        <v>246</v>
      </c>
      <c r="E190" s="4" t="s">
        <v>247</v>
      </c>
      <c r="G190" s="5">
        <v>0</v>
      </c>
      <c r="H190" s="5">
        <v>10603</v>
      </c>
      <c r="I190" s="5">
        <v>761550552.27</v>
      </c>
    </row>
    <row r="191" spans="2:9" ht="51">
      <c r="B191" s="3">
        <v>44824</v>
      </c>
      <c r="C191" s="4">
        <v>47518</v>
      </c>
      <c r="D191" s="4" t="s">
        <v>248</v>
      </c>
      <c r="E191" s="4" t="s">
        <v>249</v>
      </c>
      <c r="G191" s="5">
        <v>0</v>
      </c>
      <c r="H191" s="5">
        <v>91186.44</v>
      </c>
      <c r="I191" s="5">
        <v>761459365.83</v>
      </c>
    </row>
    <row r="192" spans="2:9" ht="51">
      <c r="B192" s="3">
        <v>44824</v>
      </c>
      <c r="C192" s="4">
        <v>47518</v>
      </c>
      <c r="D192" s="4" t="s">
        <v>248</v>
      </c>
      <c r="E192" s="4" t="s">
        <v>249</v>
      </c>
      <c r="G192" s="5">
        <v>0</v>
      </c>
      <c r="H192" s="5">
        <v>8813.56</v>
      </c>
      <c r="I192" s="5">
        <v>761450552.27</v>
      </c>
    </row>
    <row r="193" spans="2:9" ht="25.5">
      <c r="B193" s="3">
        <v>44824</v>
      </c>
      <c r="C193" s="4">
        <v>47525</v>
      </c>
      <c r="D193" s="4" t="s">
        <v>250</v>
      </c>
      <c r="E193" s="4" t="s">
        <v>251</v>
      </c>
      <c r="G193" s="5">
        <v>59305168.4</v>
      </c>
      <c r="H193" s="5">
        <v>0</v>
      </c>
      <c r="I193" s="5">
        <v>820755720.67</v>
      </c>
    </row>
    <row r="194" spans="2:9" ht="25.5">
      <c r="B194" s="3">
        <v>44824</v>
      </c>
      <c r="C194" s="4">
        <v>47526</v>
      </c>
      <c r="D194" s="4" t="s">
        <v>252</v>
      </c>
      <c r="E194" s="4" t="s">
        <v>253</v>
      </c>
      <c r="G194" s="5">
        <v>4947095.27</v>
      </c>
      <c r="H194" s="5">
        <v>0</v>
      </c>
      <c r="I194" s="5">
        <v>825702815.94</v>
      </c>
    </row>
    <row r="195" spans="2:9" ht="51">
      <c r="B195" s="3">
        <v>44824</v>
      </c>
      <c r="C195" s="4">
        <v>47588</v>
      </c>
      <c r="D195" s="4" t="s">
        <v>254</v>
      </c>
      <c r="E195" s="4" t="s">
        <v>255</v>
      </c>
      <c r="G195" s="5">
        <v>0</v>
      </c>
      <c r="H195" s="5">
        <v>17711944.22</v>
      </c>
      <c r="I195" s="5">
        <v>807990871.72</v>
      </c>
    </row>
    <row r="196" spans="2:9" ht="51">
      <c r="B196" s="3">
        <v>44824</v>
      </c>
      <c r="C196" s="4">
        <v>47591</v>
      </c>
      <c r="D196" s="4" t="s">
        <v>256</v>
      </c>
      <c r="E196" s="4" t="s">
        <v>257</v>
      </c>
      <c r="G196" s="5">
        <v>0</v>
      </c>
      <c r="H196" s="5">
        <v>5924670.78</v>
      </c>
      <c r="I196" s="5">
        <v>802066200.94</v>
      </c>
    </row>
    <row r="197" spans="2:9" ht="63.75">
      <c r="B197" s="3">
        <v>44824</v>
      </c>
      <c r="C197" s="4">
        <v>47598</v>
      </c>
      <c r="D197" s="4" t="s">
        <v>258</v>
      </c>
      <c r="E197" s="4" t="s">
        <v>259</v>
      </c>
      <c r="G197" s="5">
        <v>0</v>
      </c>
      <c r="H197" s="5">
        <v>47.25</v>
      </c>
      <c r="I197" s="5">
        <v>802066153.69</v>
      </c>
    </row>
    <row r="198" spans="2:9" ht="63.75">
      <c r="B198" s="3">
        <v>44824</v>
      </c>
      <c r="C198" s="4">
        <v>47598</v>
      </c>
      <c r="D198" s="4" t="s">
        <v>258</v>
      </c>
      <c r="E198" s="4" t="s">
        <v>259</v>
      </c>
      <c r="G198" s="5">
        <v>0</v>
      </c>
      <c r="H198" s="5">
        <v>214602.75</v>
      </c>
      <c r="I198" s="5">
        <v>801851550.94</v>
      </c>
    </row>
    <row r="199" spans="2:9" ht="25.5">
      <c r="B199" s="3">
        <v>44824</v>
      </c>
      <c r="C199" s="4">
        <v>47602</v>
      </c>
      <c r="D199" s="4" t="s">
        <v>260</v>
      </c>
      <c r="E199" s="4" t="s">
        <v>261</v>
      </c>
      <c r="G199" s="5">
        <v>0</v>
      </c>
      <c r="H199" s="5">
        <v>302075</v>
      </c>
      <c r="I199" s="5">
        <v>801549475.94</v>
      </c>
    </row>
    <row r="200" spans="2:9" ht="25.5">
      <c r="B200" s="3">
        <v>44824</v>
      </c>
      <c r="C200" s="4">
        <v>47608</v>
      </c>
      <c r="D200" s="4" t="s">
        <v>262</v>
      </c>
      <c r="E200" s="4" t="s">
        <v>263</v>
      </c>
      <c r="G200" s="5">
        <v>0</v>
      </c>
      <c r="H200" s="5">
        <v>103607.5</v>
      </c>
      <c r="I200" s="5">
        <v>801445868.44</v>
      </c>
    </row>
    <row r="201" spans="2:9" ht="25.5">
      <c r="B201" s="3">
        <v>44824</v>
      </c>
      <c r="C201" s="4">
        <v>47609</v>
      </c>
      <c r="D201" s="4" t="s">
        <v>264</v>
      </c>
      <c r="E201" s="4" t="s">
        <v>265</v>
      </c>
      <c r="G201" s="5">
        <v>0</v>
      </c>
      <c r="H201" s="5">
        <v>267017.5</v>
      </c>
      <c r="I201" s="5">
        <v>801178850.94</v>
      </c>
    </row>
    <row r="202" spans="2:9" ht="25.5">
      <c r="B202" s="3">
        <v>44824</v>
      </c>
      <c r="C202" s="4">
        <v>47612</v>
      </c>
      <c r="D202" s="4" t="s">
        <v>266</v>
      </c>
      <c r="E202" s="4" t="s">
        <v>267</v>
      </c>
      <c r="G202" s="5">
        <v>0</v>
      </c>
      <c r="H202" s="5">
        <v>47450.78</v>
      </c>
      <c r="I202" s="5">
        <v>801131400.16</v>
      </c>
    </row>
    <row r="203" spans="2:9" ht="25.5">
      <c r="B203" s="3">
        <v>44824</v>
      </c>
      <c r="C203" s="4">
        <v>47612</v>
      </c>
      <c r="D203" s="4" t="s">
        <v>266</v>
      </c>
      <c r="E203" s="4" t="s">
        <v>267</v>
      </c>
      <c r="G203" s="5">
        <v>0</v>
      </c>
      <c r="H203" s="5">
        <v>12549.22</v>
      </c>
      <c r="I203" s="5">
        <v>801118850.94</v>
      </c>
    </row>
    <row r="204" spans="2:9" ht="25.5">
      <c r="B204" s="3">
        <v>44824</v>
      </c>
      <c r="C204" s="4">
        <v>47617</v>
      </c>
      <c r="D204" s="4" t="s">
        <v>268</v>
      </c>
      <c r="E204" s="4" t="s">
        <v>269</v>
      </c>
      <c r="G204" s="5">
        <v>0</v>
      </c>
      <c r="H204" s="5">
        <v>5708</v>
      </c>
      <c r="I204" s="5">
        <v>801113142.94</v>
      </c>
    </row>
    <row r="205" spans="2:9" ht="25.5">
      <c r="B205" s="3">
        <v>44824</v>
      </c>
      <c r="C205" s="4">
        <v>47620</v>
      </c>
      <c r="D205" s="4" t="s">
        <v>270</v>
      </c>
      <c r="E205" s="4" t="s">
        <v>271</v>
      </c>
      <c r="G205" s="5">
        <v>0</v>
      </c>
      <c r="H205" s="5">
        <v>27110.63</v>
      </c>
      <c r="I205" s="5">
        <v>801086032.31</v>
      </c>
    </row>
    <row r="206" spans="2:9" ht="51">
      <c r="B206" s="3">
        <v>44824</v>
      </c>
      <c r="C206" s="4">
        <v>47641</v>
      </c>
      <c r="D206" s="4" t="s">
        <v>272</v>
      </c>
      <c r="E206" s="4" t="s">
        <v>273</v>
      </c>
      <c r="G206" s="5">
        <v>0</v>
      </c>
      <c r="H206" s="5">
        <v>993936.55</v>
      </c>
      <c r="I206" s="5">
        <v>800092095.76</v>
      </c>
    </row>
    <row r="207" spans="2:9" ht="51">
      <c r="B207" s="3">
        <v>44824</v>
      </c>
      <c r="C207" s="4">
        <v>47641</v>
      </c>
      <c r="D207" s="4" t="s">
        <v>272</v>
      </c>
      <c r="E207" s="4" t="s">
        <v>273</v>
      </c>
      <c r="G207" s="5">
        <v>0</v>
      </c>
      <c r="H207" s="5">
        <v>52312.45</v>
      </c>
      <c r="I207" s="5">
        <v>800039783.31</v>
      </c>
    </row>
    <row r="208" spans="2:9" ht="51">
      <c r="B208" s="3">
        <v>44824</v>
      </c>
      <c r="C208" s="4">
        <v>47643</v>
      </c>
      <c r="D208" s="4" t="s">
        <v>274</v>
      </c>
      <c r="E208" s="4" t="s">
        <v>275</v>
      </c>
      <c r="G208" s="5">
        <v>0</v>
      </c>
      <c r="H208" s="5">
        <v>84750</v>
      </c>
      <c r="I208" s="5">
        <v>799955033.31</v>
      </c>
    </row>
    <row r="209" spans="2:9" ht="51">
      <c r="B209" s="3">
        <v>44824</v>
      </c>
      <c r="C209" s="4">
        <v>47643</v>
      </c>
      <c r="D209" s="4" t="s">
        <v>274</v>
      </c>
      <c r="E209" s="4" t="s">
        <v>275</v>
      </c>
      <c r="G209" s="5">
        <v>0</v>
      </c>
      <c r="H209" s="5">
        <v>3750</v>
      </c>
      <c r="I209" s="5">
        <v>799951283.31</v>
      </c>
    </row>
    <row r="210" spans="2:9" ht="25.5">
      <c r="B210" s="3">
        <v>44824</v>
      </c>
      <c r="C210" s="4">
        <v>47644</v>
      </c>
      <c r="D210" s="4" t="s">
        <v>276</v>
      </c>
      <c r="E210" s="4" t="s">
        <v>277</v>
      </c>
      <c r="G210" s="5">
        <v>0</v>
      </c>
      <c r="H210" s="5">
        <v>45000</v>
      </c>
      <c r="I210" s="5">
        <v>799906283.31</v>
      </c>
    </row>
    <row r="211" spans="2:9" ht="25.5">
      <c r="B211" s="3">
        <v>44824</v>
      </c>
      <c r="C211" s="4">
        <v>47644</v>
      </c>
      <c r="D211" s="4" t="s">
        <v>276</v>
      </c>
      <c r="E211" s="4" t="s">
        <v>277</v>
      </c>
      <c r="G211" s="5">
        <v>0</v>
      </c>
      <c r="H211" s="5">
        <v>14000</v>
      </c>
      <c r="I211" s="5">
        <v>799892283.31</v>
      </c>
    </row>
    <row r="212" spans="2:9" ht="51">
      <c r="B212" s="3">
        <v>44824</v>
      </c>
      <c r="C212" s="4">
        <v>47645</v>
      </c>
      <c r="D212" s="4" t="s">
        <v>278</v>
      </c>
      <c r="E212" s="4" t="s">
        <v>279</v>
      </c>
      <c r="G212" s="5">
        <v>0</v>
      </c>
      <c r="H212" s="5">
        <v>81000</v>
      </c>
      <c r="I212" s="5">
        <v>799811283.31</v>
      </c>
    </row>
    <row r="213" spans="2:9" ht="51">
      <c r="B213" s="3">
        <v>44824</v>
      </c>
      <c r="C213" s="4">
        <v>47645</v>
      </c>
      <c r="D213" s="4" t="s">
        <v>278</v>
      </c>
      <c r="E213" s="4" t="s">
        <v>279</v>
      </c>
      <c r="G213" s="5">
        <v>0</v>
      </c>
      <c r="H213" s="5">
        <v>25200</v>
      </c>
      <c r="I213" s="5">
        <v>799786083.31</v>
      </c>
    </row>
    <row r="214" spans="2:9" ht="51">
      <c r="B214" s="3">
        <v>44824</v>
      </c>
      <c r="C214" s="4">
        <v>47647</v>
      </c>
      <c r="D214" s="4" t="s">
        <v>280</v>
      </c>
      <c r="E214" s="4" t="s">
        <v>281</v>
      </c>
      <c r="G214" s="5">
        <v>0</v>
      </c>
      <c r="H214" s="5">
        <v>113000</v>
      </c>
      <c r="I214" s="5">
        <v>799673083.31</v>
      </c>
    </row>
    <row r="215" spans="2:9" ht="51">
      <c r="B215" s="3">
        <v>44824</v>
      </c>
      <c r="C215" s="4">
        <v>47647</v>
      </c>
      <c r="D215" s="4" t="s">
        <v>280</v>
      </c>
      <c r="E215" s="4" t="s">
        <v>281</v>
      </c>
      <c r="G215" s="5">
        <v>0</v>
      </c>
      <c r="H215" s="5">
        <v>5000</v>
      </c>
      <c r="I215" s="5">
        <v>799668083.31</v>
      </c>
    </row>
    <row r="216" spans="2:9" ht="51">
      <c r="B216" s="3">
        <v>44824</v>
      </c>
      <c r="C216" s="4">
        <v>47648</v>
      </c>
      <c r="D216" s="4" t="s">
        <v>282</v>
      </c>
      <c r="E216" s="4" t="s">
        <v>283</v>
      </c>
      <c r="G216" s="5">
        <v>0</v>
      </c>
      <c r="H216" s="5">
        <v>84750</v>
      </c>
      <c r="I216" s="5">
        <v>799583333.31</v>
      </c>
    </row>
    <row r="217" spans="2:9" ht="51">
      <c r="B217" s="3">
        <v>44824</v>
      </c>
      <c r="C217" s="4">
        <v>47648</v>
      </c>
      <c r="D217" s="4" t="s">
        <v>282</v>
      </c>
      <c r="E217" s="4" t="s">
        <v>283</v>
      </c>
      <c r="G217" s="5">
        <v>0</v>
      </c>
      <c r="H217" s="5">
        <v>3750</v>
      </c>
      <c r="I217" s="5">
        <v>799579583.31</v>
      </c>
    </row>
    <row r="218" spans="2:9" ht="51">
      <c r="B218" s="3">
        <v>44824</v>
      </c>
      <c r="C218" s="4">
        <v>47649</v>
      </c>
      <c r="D218" s="4" t="s">
        <v>284</v>
      </c>
      <c r="E218" s="4" t="s">
        <v>285</v>
      </c>
      <c r="G218" s="5">
        <v>0</v>
      </c>
      <c r="H218" s="5">
        <v>45200</v>
      </c>
      <c r="I218" s="5">
        <v>799534383.31</v>
      </c>
    </row>
    <row r="219" spans="2:9" ht="51">
      <c r="B219" s="3">
        <v>44824</v>
      </c>
      <c r="C219" s="4">
        <v>47649</v>
      </c>
      <c r="D219" s="4" t="s">
        <v>284</v>
      </c>
      <c r="E219" s="4" t="s">
        <v>285</v>
      </c>
      <c r="G219" s="5">
        <v>0</v>
      </c>
      <c r="H219" s="5">
        <v>2000</v>
      </c>
      <c r="I219" s="5">
        <v>799532383.31</v>
      </c>
    </row>
    <row r="220" spans="2:9" ht="51">
      <c r="B220" s="3">
        <v>44824</v>
      </c>
      <c r="C220" s="4">
        <v>47650</v>
      </c>
      <c r="D220" s="4" t="s">
        <v>286</v>
      </c>
      <c r="E220" s="4" t="s">
        <v>287</v>
      </c>
      <c r="G220" s="5">
        <v>0</v>
      </c>
      <c r="H220" s="5">
        <v>56500</v>
      </c>
      <c r="I220" s="5">
        <v>799475883.31</v>
      </c>
    </row>
    <row r="221" spans="2:9" ht="51">
      <c r="B221" s="3">
        <v>44824</v>
      </c>
      <c r="C221" s="4">
        <v>47650</v>
      </c>
      <c r="D221" s="4" t="s">
        <v>286</v>
      </c>
      <c r="E221" s="4" t="s">
        <v>287</v>
      </c>
      <c r="G221" s="5">
        <v>0</v>
      </c>
      <c r="H221" s="5">
        <v>2500</v>
      </c>
      <c r="I221" s="5">
        <v>799473383.31</v>
      </c>
    </row>
    <row r="222" spans="2:9" ht="51">
      <c r="B222" s="3">
        <v>44824</v>
      </c>
      <c r="C222" s="4">
        <v>47651</v>
      </c>
      <c r="D222" s="4" t="s">
        <v>288</v>
      </c>
      <c r="E222" s="4" t="s">
        <v>289</v>
      </c>
      <c r="G222" s="5">
        <v>0</v>
      </c>
      <c r="H222" s="5">
        <v>288150</v>
      </c>
      <c r="I222" s="5">
        <v>799185233.31</v>
      </c>
    </row>
    <row r="223" spans="2:9" ht="51">
      <c r="B223" s="3">
        <v>44824</v>
      </c>
      <c r="C223" s="4">
        <v>47651</v>
      </c>
      <c r="D223" s="4" t="s">
        <v>288</v>
      </c>
      <c r="E223" s="4" t="s">
        <v>289</v>
      </c>
      <c r="G223" s="5">
        <v>0</v>
      </c>
      <c r="H223" s="5">
        <v>12750</v>
      </c>
      <c r="I223" s="5">
        <v>799172483.31</v>
      </c>
    </row>
    <row r="224" spans="2:9" ht="51">
      <c r="B224" s="3">
        <v>44824</v>
      </c>
      <c r="C224" s="4">
        <v>47652</v>
      </c>
      <c r="D224" s="4" t="s">
        <v>290</v>
      </c>
      <c r="E224" s="4" t="s">
        <v>291</v>
      </c>
      <c r="G224" s="5">
        <v>0</v>
      </c>
      <c r="H224" s="5">
        <v>69608</v>
      </c>
      <c r="I224" s="5">
        <v>799102875.31</v>
      </c>
    </row>
    <row r="225" spans="2:9" ht="51">
      <c r="B225" s="3">
        <v>44824</v>
      </c>
      <c r="C225" s="4">
        <v>47652</v>
      </c>
      <c r="D225" s="4" t="s">
        <v>290</v>
      </c>
      <c r="E225" s="4" t="s">
        <v>291</v>
      </c>
      <c r="G225" s="5">
        <v>0</v>
      </c>
      <c r="H225" s="5">
        <v>3080</v>
      </c>
      <c r="I225" s="5">
        <v>799099795.31</v>
      </c>
    </row>
    <row r="226" spans="2:9" ht="140.25">
      <c r="B226" s="3">
        <v>44824</v>
      </c>
      <c r="C226" s="4">
        <v>47662</v>
      </c>
      <c r="D226" s="4" t="s">
        <v>292</v>
      </c>
      <c r="E226" s="4" t="s">
        <v>293</v>
      </c>
      <c r="G226" s="5">
        <v>0</v>
      </c>
      <c r="H226" s="5">
        <v>5344885</v>
      </c>
      <c r="I226" s="5">
        <v>793754910.31</v>
      </c>
    </row>
    <row r="227" spans="2:9" ht="51">
      <c r="B227" s="3">
        <v>44824</v>
      </c>
      <c r="C227" s="4">
        <v>47690</v>
      </c>
      <c r="D227" s="4" t="s">
        <v>294</v>
      </c>
      <c r="E227" s="4" t="s">
        <v>295</v>
      </c>
      <c r="G227" s="5">
        <v>0</v>
      </c>
      <c r="H227" s="5">
        <v>4546173.84</v>
      </c>
      <c r="I227" s="5">
        <v>789208736.47</v>
      </c>
    </row>
    <row r="228" spans="2:9" ht="51">
      <c r="B228" s="3">
        <v>44824</v>
      </c>
      <c r="C228" s="4">
        <v>47692</v>
      </c>
      <c r="D228" s="4" t="s">
        <v>296</v>
      </c>
      <c r="E228" s="4" t="s">
        <v>297</v>
      </c>
      <c r="G228" s="5">
        <v>0</v>
      </c>
      <c r="H228" s="5">
        <v>7598071</v>
      </c>
      <c r="I228" s="5">
        <v>781610665.47</v>
      </c>
    </row>
    <row r="229" spans="2:9" ht="51">
      <c r="B229" s="3">
        <v>44824</v>
      </c>
      <c r="C229" s="4">
        <v>47717</v>
      </c>
      <c r="D229" s="4" t="s">
        <v>298</v>
      </c>
      <c r="E229" s="4" t="s">
        <v>299</v>
      </c>
      <c r="G229" s="5">
        <v>0</v>
      </c>
      <c r="H229" s="5">
        <v>2518712</v>
      </c>
      <c r="I229" s="5">
        <v>779091953.47</v>
      </c>
    </row>
    <row r="230" spans="2:9" ht="51">
      <c r="B230" s="3">
        <v>44824</v>
      </c>
      <c r="C230" s="4">
        <v>47719</v>
      </c>
      <c r="D230" s="4" t="s">
        <v>300</v>
      </c>
      <c r="E230" s="4" t="s">
        <v>301</v>
      </c>
      <c r="G230" s="5">
        <v>0</v>
      </c>
      <c r="H230" s="5">
        <v>1250000</v>
      </c>
      <c r="I230" s="5">
        <v>777841953.47</v>
      </c>
    </row>
    <row r="231" spans="2:9" ht="51">
      <c r="B231" s="3">
        <v>44824</v>
      </c>
      <c r="C231" s="4">
        <v>47721</v>
      </c>
      <c r="D231" s="4" t="s">
        <v>302</v>
      </c>
      <c r="E231" s="4" t="s">
        <v>303</v>
      </c>
      <c r="G231" s="5">
        <v>0</v>
      </c>
      <c r="H231" s="5">
        <v>14295287.53</v>
      </c>
      <c r="I231" s="5">
        <v>763546665.94</v>
      </c>
    </row>
    <row r="232" spans="2:9" ht="25.5">
      <c r="B232" s="3">
        <v>44825</v>
      </c>
      <c r="C232" s="4">
        <v>47527</v>
      </c>
      <c r="D232" s="4" t="s">
        <v>304</v>
      </c>
      <c r="E232" s="4" t="s">
        <v>305</v>
      </c>
      <c r="G232" s="5">
        <v>245031.05</v>
      </c>
      <c r="H232" s="5">
        <v>0</v>
      </c>
      <c r="I232" s="5">
        <v>763791696.99</v>
      </c>
    </row>
    <row r="233" spans="2:9" ht="51">
      <c r="B233" s="3">
        <v>44825</v>
      </c>
      <c r="C233" s="4">
        <v>47577</v>
      </c>
      <c r="D233" s="4" t="s">
        <v>306</v>
      </c>
      <c r="E233" s="4" t="s">
        <v>307</v>
      </c>
      <c r="G233" s="5">
        <v>0</v>
      </c>
      <c r="H233" s="5">
        <v>67800</v>
      </c>
      <c r="I233" s="5">
        <v>763723896.99</v>
      </c>
    </row>
    <row r="234" spans="2:9" ht="51">
      <c r="B234" s="3">
        <v>44825</v>
      </c>
      <c r="C234" s="4">
        <v>47577</v>
      </c>
      <c r="D234" s="4" t="s">
        <v>306</v>
      </c>
      <c r="E234" s="4" t="s">
        <v>307</v>
      </c>
      <c r="G234" s="5">
        <v>0</v>
      </c>
      <c r="H234" s="5">
        <v>3000</v>
      </c>
      <c r="I234" s="5">
        <v>763720896.99</v>
      </c>
    </row>
    <row r="235" spans="2:9" ht="63.75">
      <c r="B235" s="3">
        <v>44825</v>
      </c>
      <c r="C235" s="4">
        <v>47584</v>
      </c>
      <c r="D235" s="4" t="s">
        <v>308</v>
      </c>
      <c r="E235" s="4" t="s">
        <v>309</v>
      </c>
      <c r="G235" s="5">
        <v>0</v>
      </c>
      <c r="H235" s="5">
        <v>36248.88</v>
      </c>
      <c r="I235" s="5">
        <v>763684648.11</v>
      </c>
    </row>
    <row r="236" spans="2:9" ht="63.75">
      <c r="B236" s="3">
        <v>44825</v>
      </c>
      <c r="C236" s="4">
        <v>47584</v>
      </c>
      <c r="D236" s="4" t="s">
        <v>308</v>
      </c>
      <c r="E236" s="4" t="s">
        <v>309</v>
      </c>
      <c r="G236" s="5">
        <v>0</v>
      </c>
      <c r="H236" s="5">
        <v>1603.91</v>
      </c>
      <c r="I236" s="5">
        <v>763683044.2</v>
      </c>
    </row>
    <row r="237" spans="2:9" ht="63.75">
      <c r="B237" s="3">
        <v>44825</v>
      </c>
      <c r="C237" s="4">
        <v>47593</v>
      </c>
      <c r="D237" s="4" t="s">
        <v>310</v>
      </c>
      <c r="E237" s="4" t="s">
        <v>311</v>
      </c>
      <c r="G237" s="5">
        <v>0</v>
      </c>
      <c r="H237" s="5">
        <v>554448.95</v>
      </c>
      <c r="I237" s="5">
        <v>763128595.25</v>
      </c>
    </row>
    <row r="238" spans="2:9" ht="51">
      <c r="B238" s="3">
        <v>44825</v>
      </c>
      <c r="C238" s="4">
        <v>47595</v>
      </c>
      <c r="D238" s="4" t="s">
        <v>312</v>
      </c>
      <c r="E238" s="4" t="s">
        <v>313</v>
      </c>
      <c r="G238" s="5">
        <v>0</v>
      </c>
      <c r="H238" s="5">
        <v>2197.86</v>
      </c>
      <c r="I238" s="5">
        <v>763126397.39</v>
      </c>
    </row>
    <row r="239" spans="2:9" ht="51">
      <c r="B239" s="3">
        <v>44825</v>
      </c>
      <c r="C239" s="4">
        <v>47595</v>
      </c>
      <c r="D239" s="4" t="s">
        <v>312</v>
      </c>
      <c r="E239" s="4" t="s">
        <v>313</v>
      </c>
      <c r="G239" s="5">
        <v>0</v>
      </c>
      <c r="H239" s="5">
        <v>871872.16</v>
      </c>
      <c r="I239" s="5">
        <v>762254525.23</v>
      </c>
    </row>
    <row r="240" spans="2:9" ht="63.75">
      <c r="B240" s="3">
        <v>44825</v>
      </c>
      <c r="C240" s="4">
        <v>47600</v>
      </c>
      <c r="D240" s="4" t="s">
        <v>314</v>
      </c>
      <c r="E240" s="4" t="s">
        <v>315</v>
      </c>
      <c r="G240" s="5">
        <v>0</v>
      </c>
      <c r="H240" s="5">
        <v>2797200</v>
      </c>
      <c r="I240" s="5">
        <v>759457325.23</v>
      </c>
    </row>
    <row r="241" spans="2:9" ht="63.75">
      <c r="B241" s="3">
        <v>44825</v>
      </c>
      <c r="C241" s="4">
        <v>47606</v>
      </c>
      <c r="D241" s="4" t="s">
        <v>316</v>
      </c>
      <c r="E241" s="4" t="s">
        <v>317</v>
      </c>
      <c r="G241" s="5">
        <v>0</v>
      </c>
      <c r="H241" s="5">
        <v>467949.71</v>
      </c>
      <c r="I241" s="5">
        <v>758989375.52</v>
      </c>
    </row>
    <row r="242" spans="2:9" ht="63.75">
      <c r="B242" s="3">
        <v>44825</v>
      </c>
      <c r="C242" s="4">
        <v>47606</v>
      </c>
      <c r="D242" s="4" t="s">
        <v>316</v>
      </c>
      <c r="E242" s="4" t="s">
        <v>317</v>
      </c>
      <c r="G242" s="5">
        <v>0</v>
      </c>
      <c r="H242" s="5">
        <v>4782050.29</v>
      </c>
      <c r="I242" s="5">
        <v>754207325.23</v>
      </c>
    </row>
    <row r="243" spans="2:9" ht="63.75">
      <c r="B243" s="3">
        <v>44825</v>
      </c>
      <c r="C243" s="4">
        <v>47607</v>
      </c>
      <c r="D243" s="4" t="s">
        <v>318</v>
      </c>
      <c r="E243" s="4" t="s">
        <v>319</v>
      </c>
      <c r="G243" s="5">
        <v>0</v>
      </c>
      <c r="H243" s="5">
        <v>21377.21</v>
      </c>
      <c r="I243" s="5">
        <v>754185948.02</v>
      </c>
    </row>
    <row r="244" spans="2:9" ht="63.75">
      <c r="B244" s="3">
        <v>44825</v>
      </c>
      <c r="C244" s="4">
        <v>47607</v>
      </c>
      <c r="D244" s="4" t="s">
        <v>318</v>
      </c>
      <c r="E244" s="4" t="s">
        <v>319</v>
      </c>
      <c r="G244" s="5">
        <v>0</v>
      </c>
      <c r="H244" s="5">
        <v>2567416.45</v>
      </c>
      <c r="I244" s="5">
        <v>751618531.57</v>
      </c>
    </row>
    <row r="245" spans="2:9" ht="25.5">
      <c r="B245" s="3">
        <v>44825</v>
      </c>
      <c r="C245" s="4">
        <v>47615</v>
      </c>
      <c r="D245" s="4" t="s">
        <v>320</v>
      </c>
      <c r="E245" s="4" t="s">
        <v>321</v>
      </c>
      <c r="G245" s="5">
        <v>0</v>
      </c>
      <c r="H245" s="5">
        <v>40351.5</v>
      </c>
      <c r="I245" s="5">
        <v>751578180.07</v>
      </c>
    </row>
    <row r="246" spans="2:9" ht="25.5">
      <c r="B246" s="3">
        <v>44825</v>
      </c>
      <c r="C246" s="4">
        <v>47616</v>
      </c>
      <c r="D246" s="4" t="s">
        <v>322</v>
      </c>
      <c r="E246" s="4" t="s">
        <v>323</v>
      </c>
      <c r="G246" s="5">
        <v>0</v>
      </c>
      <c r="H246" s="5">
        <v>68262.64</v>
      </c>
      <c r="I246" s="5">
        <v>751509917.43</v>
      </c>
    </row>
    <row r="247" spans="2:9" ht="25.5">
      <c r="B247" s="3">
        <v>44825</v>
      </c>
      <c r="C247" s="4">
        <v>47616</v>
      </c>
      <c r="D247" s="4" t="s">
        <v>322</v>
      </c>
      <c r="E247" s="4" t="s">
        <v>323</v>
      </c>
      <c r="G247" s="5">
        <v>0</v>
      </c>
      <c r="H247" s="5">
        <v>641209.47</v>
      </c>
      <c r="I247" s="5">
        <v>750868707.96</v>
      </c>
    </row>
    <row r="248" spans="2:9" ht="25.5">
      <c r="B248" s="3">
        <v>44825</v>
      </c>
      <c r="C248" s="4">
        <v>47618</v>
      </c>
      <c r="D248" s="4" t="s">
        <v>324</v>
      </c>
      <c r="E248" s="4" t="s">
        <v>325</v>
      </c>
      <c r="G248" s="5">
        <v>0</v>
      </c>
      <c r="H248" s="5">
        <v>1918941.04</v>
      </c>
      <c r="I248" s="5">
        <v>748949766.92</v>
      </c>
    </row>
    <row r="249" spans="2:9" ht="25.5">
      <c r="B249" s="3">
        <v>44825</v>
      </c>
      <c r="C249" s="4">
        <v>47618</v>
      </c>
      <c r="D249" s="4" t="s">
        <v>324</v>
      </c>
      <c r="E249" s="4" t="s">
        <v>325</v>
      </c>
      <c r="G249" s="5">
        <v>0</v>
      </c>
      <c r="H249" s="5">
        <v>48478836.12</v>
      </c>
      <c r="I249" s="5">
        <v>700470930.8</v>
      </c>
    </row>
    <row r="250" spans="2:9" ht="25.5">
      <c r="B250" s="3">
        <v>44825</v>
      </c>
      <c r="C250" s="4">
        <v>47657</v>
      </c>
      <c r="D250" s="4" t="s">
        <v>326</v>
      </c>
      <c r="E250" s="4" t="s">
        <v>327</v>
      </c>
      <c r="G250" s="5">
        <v>0</v>
      </c>
      <c r="H250" s="5">
        <v>200000</v>
      </c>
      <c r="I250" s="5">
        <v>700270930.8</v>
      </c>
    </row>
    <row r="251" spans="2:9" ht="51">
      <c r="B251" s="3">
        <v>44825</v>
      </c>
      <c r="C251" s="4">
        <v>47659</v>
      </c>
      <c r="D251" s="4" t="s">
        <v>328</v>
      </c>
      <c r="E251" s="4" t="s">
        <v>329</v>
      </c>
      <c r="G251" s="5">
        <v>0</v>
      </c>
      <c r="H251" s="5">
        <v>45000</v>
      </c>
      <c r="I251" s="5">
        <v>700225930.8</v>
      </c>
    </row>
    <row r="252" spans="2:9" ht="76.5">
      <c r="B252" s="3">
        <v>44825</v>
      </c>
      <c r="C252" s="4">
        <v>47660</v>
      </c>
      <c r="D252" s="4" t="s">
        <v>330</v>
      </c>
      <c r="E252" s="4" t="s">
        <v>331</v>
      </c>
      <c r="G252" s="5">
        <v>0</v>
      </c>
      <c r="H252" s="5">
        <v>8040.25</v>
      </c>
      <c r="I252" s="5">
        <v>700217890.55</v>
      </c>
    </row>
    <row r="253" spans="2:9" ht="76.5">
      <c r="B253" s="3">
        <v>44825</v>
      </c>
      <c r="C253" s="4">
        <v>47660</v>
      </c>
      <c r="D253" s="4" t="s">
        <v>330</v>
      </c>
      <c r="E253" s="4" t="s">
        <v>331</v>
      </c>
      <c r="G253" s="5">
        <v>0</v>
      </c>
      <c r="H253" s="5">
        <v>152764.66</v>
      </c>
      <c r="I253" s="5">
        <v>700065125.89</v>
      </c>
    </row>
    <row r="254" spans="2:9" ht="76.5">
      <c r="B254" s="3">
        <v>44825</v>
      </c>
      <c r="C254" s="4">
        <v>47661</v>
      </c>
      <c r="D254" s="4" t="s">
        <v>332</v>
      </c>
      <c r="E254" s="4" t="s">
        <v>333</v>
      </c>
      <c r="G254" s="5">
        <v>0</v>
      </c>
      <c r="H254" s="5">
        <v>15901.32</v>
      </c>
      <c r="I254" s="5">
        <v>700049224.57</v>
      </c>
    </row>
    <row r="255" spans="2:9" ht="76.5">
      <c r="B255" s="3">
        <v>44825</v>
      </c>
      <c r="C255" s="4">
        <v>47661</v>
      </c>
      <c r="D255" s="4" t="s">
        <v>332</v>
      </c>
      <c r="E255" s="4" t="s">
        <v>333</v>
      </c>
      <c r="G255" s="5">
        <v>0</v>
      </c>
      <c r="H255" s="5">
        <v>3960098.68</v>
      </c>
      <c r="I255" s="5">
        <v>696089125.89</v>
      </c>
    </row>
    <row r="256" spans="2:9" ht="51">
      <c r="B256" s="3">
        <v>44825</v>
      </c>
      <c r="C256" s="4">
        <v>47685</v>
      </c>
      <c r="D256" s="4" t="s">
        <v>334</v>
      </c>
      <c r="E256" s="4" t="s">
        <v>335</v>
      </c>
      <c r="G256" s="5">
        <v>0</v>
      </c>
      <c r="H256" s="5">
        <v>8655394.2</v>
      </c>
      <c r="I256" s="5">
        <v>687433731.69</v>
      </c>
    </row>
    <row r="257" spans="2:9" ht="51">
      <c r="B257" s="3">
        <v>44825</v>
      </c>
      <c r="C257" s="4">
        <v>47714</v>
      </c>
      <c r="D257" s="4" t="s">
        <v>336</v>
      </c>
      <c r="E257" s="4" t="s">
        <v>337</v>
      </c>
      <c r="G257" s="5">
        <v>0</v>
      </c>
      <c r="H257" s="5">
        <v>76329896.73</v>
      </c>
      <c r="I257" s="5">
        <v>611103834.96</v>
      </c>
    </row>
    <row r="258" spans="2:9" ht="51">
      <c r="B258" s="3">
        <v>44825</v>
      </c>
      <c r="C258" s="4">
        <v>47716</v>
      </c>
      <c r="D258" s="4" t="s">
        <v>338</v>
      </c>
      <c r="E258" s="4" t="s">
        <v>339</v>
      </c>
      <c r="G258" s="5">
        <v>0</v>
      </c>
      <c r="H258" s="5">
        <v>33673879.08</v>
      </c>
      <c r="I258" s="5">
        <v>577429955.88</v>
      </c>
    </row>
    <row r="259" spans="2:9" ht="25.5">
      <c r="B259" s="3">
        <v>44825</v>
      </c>
      <c r="C259" s="4">
        <v>47723</v>
      </c>
      <c r="D259" s="4" t="s">
        <v>340</v>
      </c>
      <c r="E259" s="4" t="s">
        <v>341</v>
      </c>
      <c r="G259" s="5">
        <v>0</v>
      </c>
      <c r="H259" s="5">
        <v>16861782</v>
      </c>
      <c r="I259" s="5">
        <v>560568173.88</v>
      </c>
    </row>
    <row r="260" spans="2:9" ht="51">
      <c r="B260" s="3">
        <v>44825</v>
      </c>
      <c r="C260" s="4">
        <v>47777</v>
      </c>
      <c r="D260" s="4" t="s">
        <v>342</v>
      </c>
      <c r="E260" s="4" t="s">
        <v>343</v>
      </c>
      <c r="G260" s="5">
        <v>0</v>
      </c>
      <c r="H260" s="5">
        <v>76290812.94</v>
      </c>
      <c r="I260" s="5">
        <v>484277360.94</v>
      </c>
    </row>
    <row r="261" spans="2:9" ht="25.5">
      <c r="B261" s="3">
        <v>44826</v>
      </c>
      <c r="C261" s="4">
        <v>47572</v>
      </c>
      <c r="D261" s="4" t="s">
        <v>344</v>
      </c>
      <c r="E261" s="4" t="s">
        <v>345</v>
      </c>
      <c r="G261" s="5">
        <v>530928425.23</v>
      </c>
      <c r="H261" s="5">
        <v>0</v>
      </c>
      <c r="I261" s="5">
        <v>1015205786.17</v>
      </c>
    </row>
    <row r="262" spans="2:9" ht="25.5">
      <c r="B262" s="3">
        <v>44826</v>
      </c>
      <c r="C262" s="4">
        <v>47573</v>
      </c>
      <c r="D262" s="4" t="s">
        <v>346</v>
      </c>
      <c r="E262" s="4" t="s">
        <v>347</v>
      </c>
      <c r="G262" s="5">
        <v>3819456.44</v>
      </c>
      <c r="H262" s="5">
        <v>0</v>
      </c>
      <c r="I262" s="5">
        <v>1019025242.61</v>
      </c>
    </row>
    <row r="263" spans="2:9" ht="51">
      <c r="B263" s="3">
        <v>44826</v>
      </c>
      <c r="C263" s="4">
        <v>47776</v>
      </c>
      <c r="D263" s="4" t="s">
        <v>348</v>
      </c>
      <c r="E263" s="4" t="s">
        <v>349</v>
      </c>
      <c r="G263" s="5">
        <v>0</v>
      </c>
      <c r="H263" s="5">
        <v>56500</v>
      </c>
      <c r="I263" s="5">
        <v>1018968742.61</v>
      </c>
    </row>
    <row r="264" spans="2:9" ht="51">
      <c r="B264" s="3">
        <v>44826</v>
      </c>
      <c r="C264" s="4">
        <v>47776</v>
      </c>
      <c r="D264" s="4" t="s">
        <v>348</v>
      </c>
      <c r="E264" s="4" t="s">
        <v>349</v>
      </c>
      <c r="G264" s="5">
        <v>0</v>
      </c>
      <c r="H264" s="5">
        <v>2500</v>
      </c>
      <c r="I264" s="5">
        <v>1018966242.61</v>
      </c>
    </row>
    <row r="265" spans="2:9" ht="51">
      <c r="B265" s="3">
        <v>44826</v>
      </c>
      <c r="C265" s="4">
        <v>47779</v>
      </c>
      <c r="D265" s="4" t="s">
        <v>350</v>
      </c>
      <c r="E265" s="4" t="s">
        <v>351</v>
      </c>
      <c r="G265" s="5">
        <v>0</v>
      </c>
      <c r="H265" s="5">
        <v>3000</v>
      </c>
      <c r="I265" s="5">
        <v>1018963242.61</v>
      </c>
    </row>
    <row r="266" spans="2:9" ht="51">
      <c r="B266" s="3">
        <v>44826</v>
      </c>
      <c r="C266" s="4">
        <v>47779</v>
      </c>
      <c r="D266" s="4" t="s">
        <v>350</v>
      </c>
      <c r="E266" s="4" t="s">
        <v>351</v>
      </c>
      <c r="G266" s="5">
        <v>0</v>
      </c>
      <c r="H266" s="5">
        <v>67800</v>
      </c>
      <c r="I266" s="5">
        <v>1018895442.61</v>
      </c>
    </row>
    <row r="267" spans="2:9" ht="51">
      <c r="B267" s="3">
        <v>44826</v>
      </c>
      <c r="C267" s="4">
        <v>47781</v>
      </c>
      <c r="D267" s="4" t="s">
        <v>352</v>
      </c>
      <c r="E267" s="4" t="s">
        <v>353</v>
      </c>
      <c r="G267" s="5">
        <v>0</v>
      </c>
      <c r="H267" s="5">
        <v>56500</v>
      </c>
      <c r="I267" s="5">
        <v>1018838942.61</v>
      </c>
    </row>
    <row r="268" spans="2:9" ht="51">
      <c r="B268" s="3">
        <v>44826</v>
      </c>
      <c r="C268" s="4">
        <v>47781</v>
      </c>
      <c r="D268" s="4" t="s">
        <v>352</v>
      </c>
      <c r="E268" s="4" t="s">
        <v>353</v>
      </c>
      <c r="G268" s="5">
        <v>0</v>
      </c>
      <c r="H268" s="5">
        <v>2500</v>
      </c>
      <c r="I268" s="5">
        <v>1018836442.61</v>
      </c>
    </row>
    <row r="269" spans="2:9" ht="25.5">
      <c r="B269" s="3">
        <v>44826</v>
      </c>
      <c r="C269" s="4">
        <v>47838</v>
      </c>
      <c r="D269" s="4" t="s">
        <v>354</v>
      </c>
      <c r="E269" s="4" t="s">
        <v>355</v>
      </c>
      <c r="G269" s="5">
        <v>0</v>
      </c>
      <c r="H269" s="5">
        <v>357209696.34</v>
      </c>
      <c r="I269" s="5">
        <v>661626746.27</v>
      </c>
    </row>
    <row r="270" spans="2:9" ht="38.25">
      <c r="B270" s="3">
        <v>44826</v>
      </c>
      <c r="C270" s="4">
        <v>47906</v>
      </c>
      <c r="D270" s="4" t="s">
        <v>356</v>
      </c>
      <c r="E270" s="4" t="s">
        <v>357</v>
      </c>
      <c r="G270" s="5">
        <v>0</v>
      </c>
      <c r="H270" s="5">
        <v>11785.65</v>
      </c>
      <c r="I270" s="5">
        <v>661614960.62</v>
      </c>
    </row>
    <row r="271" spans="2:9" ht="38.25">
      <c r="B271" s="3">
        <v>44826</v>
      </c>
      <c r="C271" s="4">
        <v>47906</v>
      </c>
      <c r="D271" s="4" t="s">
        <v>356</v>
      </c>
      <c r="E271" s="4" t="s">
        <v>357</v>
      </c>
      <c r="G271" s="5">
        <v>0</v>
      </c>
      <c r="H271" s="5">
        <v>1139.13</v>
      </c>
      <c r="I271" s="5">
        <v>661613821.49</v>
      </c>
    </row>
    <row r="272" spans="2:9" ht="25.5">
      <c r="B272" s="3">
        <v>44827</v>
      </c>
      <c r="C272" s="4">
        <v>47574</v>
      </c>
      <c r="D272" s="4" t="s">
        <v>358</v>
      </c>
      <c r="E272" s="4" t="s">
        <v>359</v>
      </c>
      <c r="G272" s="5">
        <v>5771134.45</v>
      </c>
      <c r="H272" s="5">
        <v>0</v>
      </c>
      <c r="I272" s="5">
        <v>667384955.94</v>
      </c>
    </row>
    <row r="273" spans="2:9" ht="25.5">
      <c r="B273" s="3">
        <v>44827</v>
      </c>
      <c r="C273" s="4">
        <v>47575</v>
      </c>
      <c r="D273" s="4" t="s">
        <v>360</v>
      </c>
      <c r="E273" s="4" t="s">
        <v>361</v>
      </c>
      <c r="G273" s="5">
        <v>342890.48</v>
      </c>
      <c r="H273" s="5">
        <v>0</v>
      </c>
      <c r="I273" s="5">
        <v>667727846.42</v>
      </c>
    </row>
    <row r="274" spans="2:9" ht="51">
      <c r="B274" s="3">
        <v>44827</v>
      </c>
      <c r="C274" s="4">
        <v>47682</v>
      </c>
      <c r="D274" s="4" t="s">
        <v>362</v>
      </c>
      <c r="E274" s="4" t="s">
        <v>363</v>
      </c>
      <c r="G274" s="5">
        <v>0</v>
      </c>
      <c r="H274" s="5">
        <v>31953.82</v>
      </c>
      <c r="I274" s="5">
        <v>667695892.6</v>
      </c>
    </row>
    <row r="275" spans="2:9" ht="51">
      <c r="B275" s="3">
        <v>44827</v>
      </c>
      <c r="C275" s="4">
        <v>47682</v>
      </c>
      <c r="D275" s="4" t="s">
        <v>362</v>
      </c>
      <c r="E275" s="4" t="s">
        <v>363</v>
      </c>
      <c r="G275" s="5">
        <v>0</v>
      </c>
      <c r="H275" s="5">
        <v>9941.18</v>
      </c>
      <c r="I275" s="5">
        <v>667685951.42</v>
      </c>
    </row>
    <row r="276" spans="2:9" ht="25.5">
      <c r="B276" s="3">
        <v>44827</v>
      </c>
      <c r="C276" s="4">
        <v>47684</v>
      </c>
      <c r="D276" s="4" t="s">
        <v>364</v>
      </c>
      <c r="E276" s="4" t="s">
        <v>365</v>
      </c>
      <c r="G276" s="5">
        <v>0</v>
      </c>
      <c r="H276" s="5">
        <v>11266</v>
      </c>
      <c r="I276" s="5">
        <v>667674685.42</v>
      </c>
    </row>
    <row r="277" spans="2:9" ht="25.5">
      <c r="B277" s="3">
        <v>44827</v>
      </c>
      <c r="C277" s="4">
        <v>47845</v>
      </c>
      <c r="D277" s="4" t="s">
        <v>366</v>
      </c>
      <c r="E277" s="4" t="s">
        <v>367</v>
      </c>
      <c r="G277" s="5">
        <v>0</v>
      </c>
      <c r="H277" s="5">
        <v>43610.76</v>
      </c>
      <c r="I277" s="5">
        <v>667631074.66</v>
      </c>
    </row>
    <row r="278" spans="2:9" ht="25.5">
      <c r="B278" s="3">
        <v>44827</v>
      </c>
      <c r="C278" s="4">
        <v>47845</v>
      </c>
      <c r="D278" s="4" t="s">
        <v>366</v>
      </c>
      <c r="E278" s="4" t="s">
        <v>367</v>
      </c>
      <c r="G278" s="5">
        <v>0</v>
      </c>
      <c r="H278" s="5">
        <v>496538.35</v>
      </c>
      <c r="I278" s="5">
        <v>667134536.31</v>
      </c>
    </row>
    <row r="279" spans="2:9" ht="51">
      <c r="B279" s="3">
        <v>44827</v>
      </c>
      <c r="C279" s="4">
        <v>47907</v>
      </c>
      <c r="D279" s="4" t="s">
        <v>368</v>
      </c>
      <c r="E279" s="4" t="s">
        <v>369</v>
      </c>
      <c r="G279" s="5">
        <v>0</v>
      </c>
      <c r="H279" s="5">
        <v>5000</v>
      </c>
      <c r="I279" s="5">
        <v>667129536.31</v>
      </c>
    </row>
    <row r="280" spans="2:9" ht="51">
      <c r="B280" s="3">
        <v>44827</v>
      </c>
      <c r="C280" s="4">
        <v>47907</v>
      </c>
      <c r="D280" s="4" t="s">
        <v>368</v>
      </c>
      <c r="E280" s="4" t="s">
        <v>369</v>
      </c>
      <c r="G280" s="5">
        <v>0</v>
      </c>
      <c r="H280" s="5">
        <v>113000</v>
      </c>
      <c r="I280" s="5">
        <v>667016536.31</v>
      </c>
    </row>
    <row r="281" spans="2:9" ht="51">
      <c r="B281" s="3">
        <v>44827</v>
      </c>
      <c r="C281" s="4">
        <v>47910</v>
      </c>
      <c r="D281" s="4" t="s">
        <v>370</v>
      </c>
      <c r="E281" s="4" t="s">
        <v>371</v>
      </c>
      <c r="G281" s="5">
        <v>0</v>
      </c>
      <c r="H281" s="5">
        <v>3750</v>
      </c>
      <c r="I281" s="5">
        <v>667012786.31</v>
      </c>
    </row>
    <row r="282" spans="2:9" ht="51">
      <c r="B282" s="3">
        <v>44827</v>
      </c>
      <c r="C282" s="4">
        <v>47910</v>
      </c>
      <c r="D282" s="4" t="s">
        <v>370</v>
      </c>
      <c r="E282" s="4" t="s">
        <v>371</v>
      </c>
      <c r="G282" s="5">
        <v>0</v>
      </c>
      <c r="H282" s="5">
        <v>84750</v>
      </c>
      <c r="I282" s="5">
        <v>666928036.31</v>
      </c>
    </row>
    <row r="283" spans="2:9" ht="25.5">
      <c r="B283" s="3">
        <v>44827</v>
      </c>
      <c r="C283" s="4">
        <v>47914</v>
      </c>
      <c r="D283" s="4" t="s">
        <v>372</v>
      </c>
      <c r="E283" s="4" t="s">
        <v>373</v>
      </c>
      <c r="G283" s="5">
        <v>0</v>
      </c>
      <c r="H283" s="5">
        <v>67800</v>
      </c>
      <c r="I283" s="5">
        <v>666860236.31</v>
      </c>
    </row>
    <row r="284" spans="2:9" ht="25.5">
      <c r="B284" s="3">
        <v>44827</v>
      </c>
      <c r="C284" s="4">
        <v>47914</v>
      </c>
      <c r="D284" s="4" t="s">
        <v>372</v>
      </c>
      <c r="E284" s="4" t="s">
        <v>373</v>
      </c>
      <c r="G284" s="5">
        <v>0</v>
      </c>
      <c r="H284" s="5">
        <v>3000</v>
      </c>
      <c r="I284" s="5">
        <v>666857236.31</v>
      </c>
    </row>
    <row r="285" spans="2:9" ht="25.5">
      <c r="B285" s="3">
        <v>44827</v>
      </c>
      <c r="C285" s="4">
        <v>47923</v>
      </c>
      <c r="D285" s="4" t="s">
        <v>374</v>
      </c>
      <c r="E285" s="4" t="s">
        <v>375</v>
      </c>
      <c r="G285" s="5">
        <v>0</v>
      </c>
      <c r="H285" s="5">
        <v>67800</v>
      </c>
      <c r="I285" s="5">
        <v>666789436.31</v>
      </c>
    </row>
    <row r="286" spans="2:9" ht="25.5">
      <c r="B286" s="3">
        <v>44827</v>
      </c>
      <c r="C286" s="4">
        <v>47923</v>
      </c>
      <c r="D286" s="4" t="s">
        <v>374</v>
      </c>
      <c r="E286" s="4" t="s">
        <v>375</v>
      </c>
      <c r="G286" s="5">
        <v>0</v>
      </c>
      <c r="H286" s="5">
        <v>3000</v>
      </c>
      <c r="I286" s="5">
        <v>666786436.31</v>
      </c>
    </row>
    <row r="287" spans="2:9" ht="51">
      <c r="B287" s="3">
        <v>44830</v>
      </c>
      <c r="C287" s="4">
        <v>47695</v>
      </c>
      <c r="D287" s="4" t="s">
        <v>376</v>
      </c>
      <c r="E287" s="4" t="s">
        <v>377</v>
      </c>
      <c r="G287" s="5">
        <v>0</v>
      </c>
      <c r="H287" s="5">
        <v>10438.98</v>
      </c>
      <c r="I287" s="5">
        <v>666775997.33</v>
      </c>
    </row>
    <row r="288" spans="2:9" ht="51">
      <c r="B288" s="3">
        <v>44830</v>
      </c>
      <c r="C288" s="4">
        <v>47695</v>
      </c>
      <c r="D288" s="4" t="s">
        <v>376</v>
      </c>
      <c r="E288" s="4" t="s">
        <v>377</v>
      </c>
      <c r="G288" s="5">
        <v>0</v>
      </c>
      <c r="H288" s="5">
        <v>417.55</v>
      </c>
      <c r="I288" s="5">
        <v>666775579.78</v>
      </c>
    </row>
    <row r="289" spans="2:9" ht="51">
      <c r="B289" s="3">
        <v>44830</v>
      </c>
      <c r="C289" s="4">
        <v>47711</v>
      </c>
      <c r="D289" s="4" t="s">
        <v>378</v>
      </c>
      <c r="E289" s="4" t="s">
        <v>379</v>
      </c>
      <c r="G289" s="5">
        <v>0</v>
      </c>
      <c r="H289" s="5">
        <v>37875</v>
      </c>
      <c r="I289" s="5">
        <v>666737704.78</v>
      </c>
    </row>
    <row r="290" spans="2:9" ht="51">
      <c r="B290" s="3">
        <v>44830</v>
      </c>
      <c r="C290" s="4">
        <v>47711</v>
      </c>
      <c r="D290" s="4" t="s">
        <v>378</v>
      </c>
      <c r="E290" s="4" t="s">
        <v>379</v>
      </c>
      <c r="G290" s="5">
        <v>0</v>
      </c>
      <c r="H290" s="5">
        <v>1515</v>
      </c>
      <c r="I290" s="5">
        <v>666736189.78</v>
      </c>
    </row>
    <row r="291" spans="2:9" ht="51">
      <c r="B291" s="3">
        <v>44830</v>
      </c>
      <c r="C291" s="4">
        <v>47713</v>
      </c>
      <c r="D291" s="4" t="s">
        <v>380</v>
      </c>
      <c r="E291" s="4" t="s">
        <v>381</v>
      </c>
      <c r="G291" s="5">
        <v>0</v>
      </c>
      <c r="H291" s="5">
        <v>1381807.76</v>
      </c>
      <c r="I291" s="5">
        <v>665354382.02</v>
      </c>
    </row>
    <row r="292" spans="2:9" ht="51">
      <c r="B292" s="3">
        <v>44830</v>
      </c>
      <c r="C292" s="4">
        <v>47713</v>
      </c>
      <c r="D292" s="4" t="s">
        <v>380</v>
      </c>
      <c r="E292" s="4" t="s">
        <v>381</v>
      </c>
      <c r="G292" s="5">
        <v>0</v>
      </c>
      <c r="H292" s="5">
        <v>58178.11</v>
      </c>
      <c r="I292" s="5">
        <v>665296203.91</v>
      </c>
    </row>
    <row r="293" spans="2:9" ht="51">
      <c r="B293" s="3">
        <v>44830</v>
      </c>
      <c r="C293" s="4">
        <v>47742</v>
      </c>
      <c r="D293" s="4" t="s">
        <v>382</v>
      </c>
      <c r="E293" s="4" t="s">
        <v>383</v>
      </c>
      <c r="G293" s="5">
        <v>0</v>
      </c>
      <c r="H293" s="5">
        <v>1744650.35</v>
      </c>
      <c r="I293" s="5">
        <v>663551553.56</v>
      </c>
    </row>
    <row r="294" spans="2:9" ht="51">
      <c r="B294" s="3">
        <v>44830</v>
      </c>
      <c r="C294" s="4">
        <v>47742</v>
      </c>
      <c r="D294" s="4" t="s">
        <v>382</v>
      </c>
      <c r="E294" s="4" t="s">
        <v>383</v>
      </c>
      <c r="G294" s="5">
        <v>0</v>
      </c>
      <c r="H294" s="5">
        <v>91823.69</v>
      </c>
      <c r="I294" s="5">
        <v>663459729.87</v>
      </c>
    </row>
    <row r="295" spans="2:9" ht="25.5">
      <c r="B295" s="3">
        <v>44830</v>
      </c>
      <c r="C295" s="4">
        <v>47780</v>
      </c>
      <c r="D295" s="4" t="s">
        <v>384</v>
      </c>
      <c r="E295" s="4" t="s">
        <v>385</v>
      </c>
      <c r="G295" s="5">
        <v>179600</v>
      </c>
      <c r="H295" s="5">
        <v>0</v>
      </c>
      <c r="I295" s="5">
        <v>663639329.87</v>
      </c>
    </row>
    <row r="296" spans="2:9" ht="25.5">
      <c r="B296" s="3">
        <v>44830</v>
      </c>
      <c r="C296" s="4">
        <v>47783</v>
      </c>
      <c r="D296" s="4" t="s">
        <v>386</v>
      </c>
      <c r="E296" s="4" t="s">
        <v>387</v>
      </c>
      <c r="G296" s="5">
        <v>448953.95</v>
      </c>
      <c r="H296" s="5">
        <v>0</v>
      </c>
      <c r="I296" s="5">
        <v>664088283.82</v>
      </c>
    </row>
    <row r="297" spans="2:9" ht="25.5">
      <c r="B297" s="3">
        <v>44830</v>
      </c>
      <c r="C297" s="4">
        <v>47840</v>
      </c>
      <c r="D297" s="4" t="s">
        <v>388</v>
      </c>
      <c r="E297" s="4" t="s">
        <v>389</v>
      </c>
      <c r="G297" s="5">
        <v>0</v>
      </c>
      <c r="H297" s="5">
        <v>9832.87</v>
      </c>
      <c r="I297" s="5">
        <v>664078450.95</v>
      </c>
    </row>
    <row r="298" spans="2:9" ht="25.5">
      <c r="B298" s="3">
        <v>44830</v>
      </c>
      <c r="C298" s="4">
        <v>47840</v>
      </c>
      <c r="D298" s="4" t="s">
        <v>388</v>
      </c>
      <c r="E298" s="4" t="s">
        <v>389</v>
      </c>
      <c r="G298" s="5">
        <v>0</v>
      </c>
      <c r="H298" s="5">
        <v>215167.13</v>
      </c>
      <c r="I298" s="5">
        <v>663863283.82</v>
      </c>
    </row>
    <row r="299" spans="2:9" ht="25.5">
      <c r="B299" s="3">
        <v>44830</v>
      </c>
      <c r="C299" s="4">
        <v>47849</v>
      </c>
      <c r="D299" s="4" t="s">
        <v>390</v>
      </c>
      <c r="E299" s="4" t="s">
        <v>391</v>
      </c>
      <c r="G299" s="5">
        <v>0</v>
      </c>
      <c r="H299" s="5">
        <v>921996.57</v>
      </c>
      <c r="I299" s="5">
        <v>662941287.25</v>
      </c>
    </row>
    <row r="300" spans="2:9" ht="25.5">
      <c r="B300" s="3">
        <v>44830</v>
      </c>
      <c r="C300" s="4">
        <v>47849</v>
      </c>
      <c r="D300" s="4" t="s">
        <v>390</v>
      </c>
      <c r="E300" s="4" t="s">
        <v>391</v>
      </c>
      <c r="G300" s="5">
        <v>0</v>
      </c>
      <c r="H300" s="5">
        <v>13652627.82</v>
      </c>
      <c r="I300" s="5">
        <v>649288659.43</v>
      </c>
    </row>
    <row r="301" spans="2:9" ht="51">
      <c r="B301" s="3">
        <v>44830</v>
      </c>
      <c r="C301" s="4">
        <v>47908</v>
      </c>
      <c r="D301" s="4" t="s">
        <v>392</v>
      </c>
      <c r="E301" s="4" t="s">
        <v>393</v>
      </c>
      <c r="G301" s="5">
        <v>0</v>
      </c>
      <c r="H301" s="5">
        <v>163770.85</v>
      </c>
      <c r="I301" s="5">
        <v>649124888.58</v>
      </c>
    </row>
    <row r="302" spans="2:9" ht="51">
      <c r="B302" s="3">
        <v>44830</v>
      </c>
      <c r="C302" s="4">
        <v>47908</v>
      </c>
      <c r="D302" s="4" t="s">
        <v>392</v>
      </c>
      <c r="E302" s="4" t="s">
        <v>393</v>
      </c>
      <c r="G302" s="5">
        <v>0</v>
      </c>
      <c r="H302" s="5">
        <v>15829.15</v>
      </c>
      <c r="I302" s="5">
        <v>649109059.43</v>
      </c>
    </row>
    <row r="303" spans="2:9" ht="51">
      <c r="B303" s="3">
        <v>44830</v>
      </c>
      <c r="C303" s="4">
        <v>47916</v>
      </c>
      <c r="D303" s="4" t="s">
        <v>394</v>
      </c>
      <c r="E303" s="4" t="s">
        <v>395</v>
      </c>
      <c r="G303" s="5">
        <v>0</v>
      </c>
      <c r="H303" s="5">
        <v>198428</v>
      </c>
      <c r="I303" s="5">
        <v>648910631.43</v>
      </c>
    </row>
    <row r="304" spans="2:9" ht="51">
      <c r="B304" s="3">
        <v>44830</v>
      </c>
      <c r="C304" s="4">
        <v>47916</v>
      </c>
      <c r="D304" s="4" t="s">
        <v>394</v>
      </c>
      <c r="E304" s="4" t="s">
        <v>395</v>
      </c>
      <c r="G304" s="5">
        <v>0</v>
      </c>
      <c r="H304" s="5">
        <v>8780</v>
      </c>
      <c r="I304" s="5">
        <v>648901851.43</v>
      </c>
    </row>
    <row r="305" spans="2:9" ht="51">
      <c r="B305" s="3">
        <v>44830</v>
      </c>
      <c r="C305" s="4">
        <v>47919</v>
      </c>
      <c r="D305" s="4" t="s">
        <v>396</v>
      </c>
      <c r="E305" s="4" t="s">
        <v>397</v>
      </c>
      <c r="G305" s="5">
        <v>0</v>
      </c>
      <c r="H305" s="5">
        <v>7313.94</v>
      </c>
      <c r="I305" s="5">
        <v>648894537.49</v>
      </c>
    </row>
    <row r="306" spans="2:9" ht="51">
      <c r="B306" s="3">
        <v>44830</v>
      </c>
      <c r="C306" s="4">
        <v>47919</v>
      </c>
      <c r="D306" s="4" t="s">
        <v>396</v>
      </c>
      <c r="E306" s="4" t="s">
        <v>397</v>
      </c>
      <c r="G306" s="5">
        <v>0</v>
      </c>
      <c r="H306" s="5">
        <v>323.63</v>
      </c>
      <c r="I306" s="5">
        <v>648894213.86</v>
      </c>
    </row>
    <row r="307" spans="2:9" ht="51">
      <c r="B307" s="3">
        <v>44830</v>
      </c>
      <c r="C307" s="4">
        <v>47942</v>
      </c>
      <c r="D307" s="4" t="s">
        <v>398</v>
      </c>
      <c r="E307" s="4" t="s">
        <v>399</v>
      </c>
      <c r="G307" s="5">
        <v>0</v>
      </c>
      <c r="H307" s="5">
        <v>9493938</v>
      </c>
      <c r="I307" s="5">
        <v>639400275.86</v>
      </c>
    </row>
    <row r="308" spans="2:9" ht="25.5">
      <c r="B308" s="3">
        <v>44830</v>
      </c>
      <c r="C308" s="4">
        <v>47971</v>
      </c>
      <c r="D308" s="4" t="s">
        <v>400</v>
      </c>
      <c r="E308" s="4" t="s">
        <v>401</v>
      </c>
      <c r="G308" s="5">
        <v>0</v>
      </c>
      <c r="H308" s="5">
        <v>42130264.2</v>
      </c>
      <c r="I308" s="5">
        <v>597270011.66</v>
      </c>
    </row>
    <row r="309" spans="2:9" ht="51">
      <c r="B309" s="3">
        <v>44830</v>
      </c>
      <c r="C309" s="4">
        <v>47983</v>
      </c>
      <c r="D309" s="4" t="s">
        <v>402</v>
      </c>
      <c r="E309" s="4" t="s">
        <v>403</v>
      </c>
      <c r="G309" s="5">
        <v>0</v>
      </c>
      <c r="H309" s="5">
        <v>225000</v>
      </c>
      <c r="I309" s="5">
        <v>597045011.66</v>
      </c>
    </row>
    <row r="310" spans="2:9" ht="51">
      <c r="B310" s="3">
        <v>44830</v>
      </c>
      <c r="C310" s="4">
        <v>47984</v>
      </c>
      <c r="D310" s="4" t="s">
        <v>404</v>
      </c>
      <c r="E310" s="4" t="s">
        <v>405</v>
      </c>
      <c r="G310" s="5">
        <v>0</v>
      </c>
      <c r="H310" s="5">
        <v>3337836</v>
      </c>
      <c r="I310" s="5">
        <v>593707175.66</v>
      </c>
    </row>
    <row r="311" spans="2:9" ht="25.5">
      <c r="B311" s="3">
        <v>44831</v>
      </c>
      <c r="C311" s="4">
        <v>47784</v>
      </c>
      <c r="D311" s="4" t="s">
        <v>406</v>
      </c>
      <c r="E311" s="4" t="s">
        <v>407</v>
      </c>
      <c r="G311" s="5">
        <v>11038034</v>
      </c>
      <c r="H311" s="5">
        <v>0</v>
      </c>
      <c r="I311" s="5">
        <v>604745209.66</v>
      </c>
    </row>
    <row r="312" spans="2:9" ht="25.5">
      <c r="B312" s="3">
        <v>44831</v>
      </c>
      <c r="C312" s="4">
        <v>47785</v>
      </c>
      <c r="D312" s="4" t="s">
        <v>408</v>
      </c>
      <c r="E312" s="4" t="s">
        <v>409</v>
      </c>
      <c r="G312" s="5">
        <v>2757218.45</v>
      </c>
      <c r="H312" s="5">
        <v>0</v>
      </c>
      <c r="I312" s="5">
        <v>607502428.11</v>
      </c>
    </row>
    <row r="313" spans="2:9" ht="25.5">
      <c r="B313" s="3">
        <v>44831</v>
      </c>
      <c r="C313" s="4">
        <v>47851</v>
      </c>
      <c r="D313" s="4" t="s">
        <v>410</v>
      </c>
      <c r="E313" s="4" t="s">
        <v>411</v>
      </c>
      <c r="G313" s="5">
        <v>0</v>
      </c>
      <c r="H313" s="5">
        <v>4070.4</v>
      </c>
      <c r="I313" s="5">
        <v>607498357.71</v>
      </c>
    </row>
    <row r="314" spans="2:9" ht="51">
      <c r="B314" s="3">
        <v>44831</v>
      </c>
      <c r="C314" s="4">
        <v>47911</v>
      </c>
      <c r="D314" s="4" t="s">
        <v>412</v>
      </c>
      <c r="E314" s="4" t="s">
        <v>413</v>
      </c>
      <c r="G314" s="5">
        <v>0</v>
      </c>
      <c r="H314" s="5">
        <v>26442</v>
      </c>
      <c r="I314" s="5">
        <v>607471915.71</v>
      </c>
    </row>
    <row r="315" spans="2:9" ht="51">
      <c r="B315" s="3">
        <v>44831</v>
      </c>
      <c r="C315" s="4">
        <v>47911</v>
      </c>
      <c r="D315" s="4" t="s">
        <v>412</v>
      </c>
      <c r="E315" s="4" t="s">
        <v>413</v>
      </c>
      <c r="G315" s="5">
        <v>0</v>
      </c>
      <c r="H315" s="5">
        <v>1170</v>
      </c>
      <c r="I315" s="5">
        <v>607470745.71</v>
      </c>
    </row>
    <row r="316" spans="2:9" ht="51">
      <c r="B316" s="3">
        <v>44831</v>
      </c>
      <c r="C316" s="4">
        <v>47913</v>
      </c>
      <c r="D316" s="4" t="s">
        <v>414</v>
      </c>
      <c r="E316" s="4" t="s">
        <v>415</v>
      </c>
      <c r="G316" s="5">
        <v>0</v>
      </c>
      <c r="H316" s="5">
        <v>19831.5</v>
      </c>
      <c r="I316" s="5">
        <v>607450914.21</v>
      </c>
    </row>
    <row r="317" spans="2:9" ht="51">
      <c r="B317" s="3">
        <v>44831</v>
      </c>
      <c r="C317" s="4">
        <v>47913</v>
      </c>
      <c r="D317" s="4" t="s">
        <v>414</v>
      </c>
      <c r="E317" s="4" t="s">
        <v>415</v>
      </c>
      <c r="G317" s="5">
        <v>0</v>
      </c>
      <c r="H317" s="5">
        <v>877.5</v>
      </c>
      <c r="I317" s="5">
        <v>607450036.71</v>
      </c>
    </row>
    <row r="318" spans="2:9" ht="51">
      <c r="B318" s="3">
        <v>44831</v>
      </c>
      <c r="C318" s="4">
        <v>47933</v>
      </c>
      <c r="D318" s="4" t="s">
        <v>416</v>
      </c>
      <c r="E318" s="4" t="s">
        <v>417</v>
      </c>
      <c r="G318" s="5">
        <v>0</v>
      </c>
      <c r="H318" s="5">
        <v>492750</v>
      </c>
      <c r="I318" s="5">
        <v>606957286.71</v>
      </c>
    </row>
    <row r="319" spans="2:9" ht="51">
      <c r="B319" s="3">
        <v>44831</v>
      </c>
      <c r="C319" s="4">
        <v>47939</v>
      </c>
      <c r="D319" s="4" t="s">
        <v>418</v>
      </c>
      <c r="E319" s="4" t="s">
        <v>419</v>
      </c>
      <c r="G319" s="5">
        <v>0</v>
      </c>
      <c r="H319" s="5">
        <v>592771.24</v>
      </c>
      <c r="I319" s="5">
        <v>606364515.47</v>
      </c>
    </row>
    <row r="320" spans="2:9" ht="51">
      <c r="B320" s="3">
        <v>44831</v>
      </c>
      <c r="C320" s="4">
        <v>47939</v>
      </c>
      <c r="D320" s="4" t="s">
        <v>418</v>
      </c>
      <c r="E320" s="4" t="s">
        <v>419</v>
      </c>
      <c r="G320" s="5">
        <v>0</v>
      </c>
      <c r="H320" s="5">
        <v>26228.82</v>
      </c>
      <c r="I320" s="5">
        <v>606338286.65</v>
      </c>
    </row>
    <row r="321" spans="2:9" ht="51">
      <c r="B321" s="3">
        <v>44831</v>
      </c>
      <c r="C321" s="4">
        <v>47948</v>
      </c>
      <c r="D321" s="4" t="s">
        <v>420</v>
      </c>
      <c r="E321" s="4" t="s">
        <v>421</v>
      </c>
      <c r="G321" s="5">
        <v>0</v>
      </c>
      <c r="H321" s="5">
        <v>5000</v>
      </c>
      <c r="I321" s="5">
        <v>606333286.65</v>
      </c>
    </row>
    <row r="322" spans="2:9" ht="51">
      <c r="B322" s="3">
        <v>44831</v>
      </c>
      <c r="C322" s="4">
        <v>47948</v>
      </c>
      <c r="D322" s="4" t="s">
        <v>420</v>
      </c>
      <c r="E322" s="4" t="s">
        <v>421</v>
      </c>
      <c r="G322" s="5">
        <v>0</v>
      </c>
      <c r="H322" s="5">
        <v>113000</v>
      </c>
      <c r="I322" s="5">
        <v>606220286.65</v>
      </c>
    </row>
    <row r="323" spans="2:9" ht="76.5">
      <c r="B323" s="3">
        <v>44831</v>
      </c>
      <c r="C323" s="4">
        <v>47951</v>
      </c>
      <c r="D323" s="4" t="s">
        <v>422</v>
      </c>
      <c r="E323" s="4" t="s">
        <v>423</v>
      </c>
      <c r="G323" s="5">
        <v>0</v>
      </c>
      <c r="H323" s="5">
        <v>4680</v>
      </c>
      <c r="I323" s="5">
        <v>606215606.65</v>
      </c>
    </row>
    <row r="324" spans="2:9" ht="76.5">
      <c r="B324" s="3">
        <v>44831</v>
      </c>
      <c r="C324" s="4">
        <v>47951</v>
      </c>
      <c r="D324" s="4" t="s">
        <v>422</v>
      </c>
      <c r="E324" s="4" t="s">
        <v>423</v>
      </c>
      <c r="G324" s="5">
        <v>0</v>
      </c>
      <c r="H324" s="5">
        <v>48420</v>
      </c>
      <c r="I324" s="5">
        <v>606167186.65</v>
      </c>
    </row>
    <row r="325" spans="2:9" ht="51">
      <c r="B325" s="3">
        <v>44831</v>
      </c>
      <c r="C325" s="4">
        <v>47988</v>
      </c>
      <c r="D325" s="4" t="s">
        <v>424</v>
      </c>
      <c r="E325" s="4" t="s">
        <v>425</v>
      </c>
      <c r="G325" s="5">
        <v>0</v>
      </c>
      <c r="H325" s="5">
        <v>329750006.46</v>
      </c>
      <c r="I325" s="5">
        <v>276417180.19</v>
      </c>
    </row>
    <row r="326" spans="2:9" ht="51">
      <c r="B326" s="3">
        <v>44831</v>
      </c>
      <c r="C326" s="4">
        <v>47990</v>
      </c>
      <c r="D326" s="4" t="s">
        <v>426</v>
      </c>
      <c r="E326" s="4" t="s">
        <v>427</v>
      </c>
      <c r="G326" s="5">
        <v>0</v>
      </c>
      <c r="H326" s="5">
        <v>74818481.02</v>
      </c>
      <c r="I326" s="5">
        <v>201598699.17</v>
      </c>
    </row>
    <row r="327" spans="2:9" ht="25.5">
      <c r="B327" s="3">
        <v>44832</v>
      </c>
      <c r="C327" s="4">
        <v>47786</v>
      </c>
      <c r="D327" s="4" t="s">
        <v>428</v>
      </c>
      <c r="E327" s="4" t="s">
        <v>429</v>
      </c>
      <c r="G327" s="5">
        <v>138341.74</v>
      </c>
      <c r="H327" s="5">
        <v>0</v>
      </c>
      <c r="I327" s="5">
        <v>201737040.91</v>
      </c>
    </row>
    <row r="328" spans="2:9" ht="25.5">
      <c r="B328" s="3">
        <v>44832</v>
      </c>
      <c r="C328" s="4">
        <v>47787</v>
      </c>
      <c r="D328" s="4" t="s">
        <v>430</v>
      </c>
      <c r="E328" s="4" t="s">
        <v>431</v>
      </c>
      <c r="G328" s="5">
        <v>54757.87</v>
      </c>
      <c r="H328" s="5">
        <v>0</v>
      </c>
      <c r="I328" s="5">
        <v>201791798.78</v>
      </c>
    </row>
    <row r="329" spans="2:9" ht="63.75">
      <c r="B329" s="3">
        <v>44832</v>
      </c>
      <c r="C329" s="4">
        <v>47944</v>
      </c>
      <c r="D329" s="4" t="s">
        <v>432</v>
      </c>
      <c r="E329" s="4" t="s">
        <v>433</v>
      </c>
      <c r="G329" s="5">
        <v>0</v>
      </c>
      <c r="H329" s="5">
        <v>386406.6</v>
      </c>
      <c r="I329" s="5">
        <v>201405392.18</v>
      </c>
    </row>
    <row r="330" spans="2:9" ht="63.75">
      <c r="B330" s="3">
        <v>44832</v>
      </c>
      <c r="C330" s="4">
        <v>47944</v>
      </c>
      <c r="D330" s="4" t="s">
        <v>432</v>
      </c>
      <c r="E330" s="4" t="s">
        <v>433</v>
      </c>
      <c r="G330" s="5">
        <v>0</v>
      </c>
      <c r="H330" s="5">
        <v>9625392.4</v>
      </c>
      <c r="I330" s="5">
        <v>191779999.78</v>
      </c>
    </row>
    <row r="331" spans="2:9" ht="51">
      <c r="B331" s="3">
        <v>44832</v>
      </c>
      <c r="C331" s="4">
        <v>47953</v>
      </c>
      <c r="D331" s="4" t="s">
        <v>434</v>
      </c>
      <c r="E331" s="4" t="s">
        <v>435</v>
      </c>
      <c r="G331" s="5">
        <v>0</v>
      </c>
      <c r="H331" s="5">
        <v>8000</v>
      </c>
      <c r="I331" s="5">
        <v>191771999.78</v>
      </c>
    </row>
    <row r="332" spans="2:9" ht="51">
      <c r="B332" s="3">
        <v>44832</v>
      </c>
      <c r="C332" s="4">
        <v>47953</v>
      </c>
      <c r="D332" s="4" t="s">
        <v>434</v>
      </c>
      <c r="E332" s="4" t="s">
        <v>435</v>
      </c>
      <c r="G332" s="5">
        <v>0</v>
      </c>
      <c r="H332" s="5">
        <v>180800</v>
      </c>
      <c r="I332" s="5">
        <v>191591199.78</v>
      </c>
    </row>
    <row r="333" spans="2:9" ht="51">
      <c r="B333" s="3">
        <v>44832</v>
      </c>
      <c r="C333" s="4">
        <v>47956</v>
      </c>
      <c r="D333" s="4" t="s">
        <v>436</v>
      </c>
      <c r="E333" s="4" t="s">
        <v>437</v>
      </c>
      <c r="G333" s="5">
        <v>0</v>
      </c>
      <c r="H333" s="5">
        <v>1500</v>
      </c>
      <c r="I333" s="5">
        <v>191589699.78</v>
      </c>
    </row>
    <row r="334" spans="2:9" ht="51">
      <c r="B334" s="3">
        <v>44832</v>
      </c>
      <c r="C334" s="4">
        <v>47956</v>
      </c>
      <c r="D334" s="4" t="s">
        <v>436</v>
      </c>
      <c r="E334" s="4" t="s">
        <v>437</v>
      </c>
      <c r="G334" s="5">
        <v>0</v>
      </c>
      <c r="H334" s="5">
        <v>33900</v>
      </c>
      <c r="I334" s="5">
        <v>191555799.78</v>
      </c>
    </row>
    <row r="335" spans="2:9" ht="51">
      <c r="B335" s="3">
        <v>44832</v>
      </c>
      <c r="C335" s="4">
        <v>47960</v>
      </c>
      <c r="D335" s="4" t="s">
        <v>438</v>
      </c>
      <c r="E335" s="4" t="s">
        <v>439</v>
      </c>
      <c r="G335" s="5">
        <v>0</v>
      </c>
      <c r="H335" s="5">
        <v>90400</v>
      </c>
      <c r="I335" s="5">
        <v>191465399.78</v>
      </c>
    </row>
    <row r="336" spans="2:9" ht="51">
      <c r="B336" s="3">
        <v>44832</v>
      </c>
      <c r="C336" s="4">
        <v>47960</v>
      </c>
      <c r="D336" s="4" t="s">
        <v>438</v>
      </c>
      <c r="E336" s="4" t="s">
        <v>439</v>
      </c>
      <c r="G336" s="5">
        <v>0</v>
      </c>
      <c r="H336" s="5">
        <v>4000</v>
      </c>
      <c r="I336" s="5">
        <v>191461399.78</v>
      </c>
    </row>
    <row r="337" spans="2:9" ht="51">
      <c r="B337" s="3">
        <v>44832</v>
      </c>
      <c r="C337" s="4">
        <v>47963</v>
      </c>
      <c r="D337" s="4" t="s">
        <v>440</v>
      </c>
      <c r="E337" s="4" t="s">
        <v>441</v>
      </c>
      <c r="G337" s="5">
        <v>0</v>
      </c>
      <c r="H337" s="5">
        <v>31634</v>
      </c>
      <c r="I337" s="5">
        <v>191429765.78</v>
      </c>
    </row>
    <row r="338" spans="2:9" ht="51">
      <c r="B338" s="3">
        <v>44832</v>
      </c>
      <c r="C338" s="4">
        <v>47963</v>
      </c>
      <c r="D338" s="4" t="s">
        <v>440</v>
      </c>
      <c r="E338" s="4" t="s">
        <v>441</v>
      </c>
      <c r="G338" s="5">
        <v>0</v>
      </c>
      <c r="H338" s="5">
        <v>1664.95</v>
      </c>
      <c r="I338" s="5">
        <v>191428100.83</v>
      </c>
    </row>
    <row r="339" spans="2:9" ht="51">
      <c r="B339" s="3">
        <v>44832</v>
      </c>
      <c r="C339" s="4">
        <v>47985</v>
      </c>
      <c r="D339" s="4" t="s">
        <v>442</v>
      </c>
      <c r="E339" s="4" t="s">
        <v>443</v>
      </c>
      <c r="G339" s="5">
        <v>0</v>
      </c>
      <c r="H339" s="5">
        <v>833333</v>
      </c>
      <c r="I339" s="5">
        <v>190594767.83</v>
      </c>
    </row>
    <row r="340" spans="2:9" ht="51">
      <c r="B340" s="3">
        <v>44832</v>
      </c>
      <c r="C340" s="4">
        <v>47997</v>
      </c>
      <c r="D340" s="4" t="s">
        <v>444</v>
      </c>
      <c r="E340" s="4" t="s">
        <v>445</v>
      </c>
      <c r="G340" s="5">
        <v>0</v>
      </c>
      <c r="H340" s="5">
        <v>12421258</v>
      </c>
      <c r="I340" s="5">
        <v>178173509.83</v>
      </c>
    </row>
    <row r="341" spans="2:9" ht="51">
      <c r="B341" s="3">
        <v>44832</v>
      </c>
      <c r="C341" s="4">
        <v>48033</v>
      </c>
      <c r="D341" s="4" t="s">
        <v>446</v>
      </c>
      <c r="E341" s="4" t="s">
        <v>447</v>
      </c>
      <c r="G341" s="5">
        <v>0</v>
      </c>
      <c r="H341" s="5">
        <v>36442.5</v>
      </c>
      <c r="I341" s="5">
        <v>178137067.33</v>
      </c>
    </row>
    <row r="342" spans="2:9" ht="51">
      <c r="B342" s="3">
        <v>44832</v>
      </c>
      <c r="C342" s="4">
        <v>48033</v>
      </c>
      <c r="D342" s="4" t="s">
        <v>446</v>
      </c>
      <c r="E342" s="4" t="s">
        <v>447</v>
      </c>
      <c r="G342" s="5">
        <v>0</v>
      </c>
      <c r="H342" s="5">
        <v>1612.5</v>
      </c>
      <c r="I342" s="5">
        <v>178135454.83</v>
      </c>
    </row>
    <row r="343" spans="2:9" ht="51">
      <c r="B343" s="3">
        <v>44832</v>
      </c>
      <c r="C343" s="4">
        <v>48092</v>
      </c>
      <c r="D343" s="4" t="s">
        <v>448</v>
      </c>
      <c r="E343" s="4" t="s">
        <v>449</v>
      </c>
      <c r="G343" s="5">
        <v>0</v>
      </c>
      <c r="H343" s="5">
        <v>56500</v>
      </c>
      <c r="I343" s="5">
        <v>178078954.83</v>
      </c>
    </row>
    <row r="344" spans="2:9" ht="51">
      <c r="B344" s="3">
        <v>44832</v>
      </c>
      <c r="C344" s="4">
        <v>48092</v>
      </c>
      <c r="D344" s="4" t="s">
        <v>448</v>
      </c>
      <c r="E344" s="4" t="s">
        <v>449</v>
      </c>
      <c r="G344" s="5">
        <v>0</v>
      </c>
      <c r="H344" s="5">
        <v>2500</v>
      </c>
      <c r="I344" s="5">
        <v>178076454.83</v>
      </c>
    </row>
    <row r="345" spans="2:9" ht="25.5">
      <c r="B345" s="3">
        <v>44833</v>
      </c>
      <c r="C345" s="4">
        <v>47847</v>
      </c>
      <c r="D345" s="4" t="s">
        <v>450</v>
      </c>
      <c r="E345" s="4" t="s">
        <v>451</v>
      </c>
      <c r="G345" s="5">
        <v>0</v>
      </c>
      <c r="H345" s="5">
        <v>1938200</v>
      </c>
      <c r="I345" s="5">
        <v>176138254.83</v>
      </c>
    </row>
    <row r="346" spans="2:9" ht="25.5">
      <c r="B346" s="3">
        <v>44833</v>
      </c>
      <c r="C346" s="4">
        <v>47852</v>
      </c>
      <c r="D346" s="4" t="s">
        <v>452</v>
      </c>
      <c r="E346" s="4" t="s">
        <v>453</v>
      </c>
      <c r="G346" s="5">
        <v>0</v>
      </c>
      <c r="H346" s="5">
        <v>27688.05</v>
      </c>
      <c r="I346" s="5">
        <v>176110566.78</v>
      </c>
    </row>
    <row r="347" spans="2:9" ht="25.5">
      <c r="B347" s="3">
        <v>44833</v>
      </c>
      <c r="C347" s="4">
        <v>47970</v>
      </c>
      <c r="D347" s="4" t="s">
        <v>454</v>
      </c>
      <c r="E347" s="4" t="s">
        <v>455</v>
      </c>
      <c r="G347" s="5">
        <v>290743094.87</v>
      </c>
      <c r="H347" s="5">
        <v>0</v>
      </c>
      <c r="I347" s="5">
        <v>466853661.65</v>
      </c>
    </row>
    <row r="348" spans="2:9" ht="25.5">
      <c r="B348" s="3">
        <v>44833</v>
      </c>
      <c r="C348" s="4">
        <v>47972</v>
      </c>
      <c r="D348" s="4" t="s">
        <v>456</v>
      </c>
      <c r="E348" s="4" t="s">
        <v>457</v>
      </c>
      <c r="G348" s="5">
        <v>618852.44</v>
      </c>
      <c r="H348" s="5">
        <v>0</v>
      </c>
      <c r="I348" s="5">
        <v>467472514.09</v>
      </c>
    </row>
    <row r="349" spans="2:9" ht="51">
      <c r="B349" s="3">
        <v>44833</v>
      </c>
      <c r="C349" s="4">
        <v>47975</v>
      </c>
      <c r="D349" s="4" t="s">
        <v>458</v>
      </c>
      <c r="E349" s="4" t="s">
        <v>459</v>
      </c>
      <c r="G349" s="5">
        <v>0</v>
      </c>
      <c r="H349" s="5">
        <v>111305</v>
      </c>
      <c r="I349" s="5">
        <v>467361209.09</v>
      </c>
    </row>
    <row r="350" spans="2:9" ht="51">
      <c r="B350" s="3">
        <v>44833</v>
      </c>
      <c r="C350" s="4">
        <v>47975</v>
      </c>
      <c r="D350" s="4" t="s">
        <v>458</v>
      </c>
      <c r="E350" s="4" t="s">
        <v>459</v>
      </c>
      <c r="G350" s="5">
        <v>0</v>
      </c>
      <c r="H350" s="5">
        <v>4925</v>
      </c>
      <c r="I350" s="5">
        <v>467356284.09</v>
      </c>
    </row>
    <row r="351" spans="2:9" ht="51">
      <c r="B351" s="3">
        <v>44833</v>
      </c>
      <c r="C351" s="4">
        <v>47987</v>
      </c>
      <c r="D351" s="4" t="s">
        <v>460</v>
      </c>
      <c r="E351" s="4" t="s">
        <v>461</v>
      </c>
      <c r="G351" s="5">
        <v>0</v>
      </c>
      <c r="H351" s="5">
        <v>17819508.61</v>
      </c>
      <c r="I351" s="5">
        <v>449536775.48</v>
      </c>
    </row>
    <row r="352" spans="2:9" ht="51">
      <c r="B352" s="3">
        <v>44833</v>
      </c>
      <c r="C352" s="4">
        <v>47991</v>
      </c>
      <c r="D352" s="4" t="s">
        <v>462</v>
      </c>
      <c r="E352" s="4" t="s">
        <v>463</v>
      </c>
      <c r="G352" s="5">
        <v>0</v>
      </c>
      <c r="H352" s="5">
        <v>34522184.5</v>
      </c>
      <c r="I352" s="5">
        <v>415014590.98</v>
      </c>
    </row>
    <row r="353" spans="2:9" ht="51">
      <c r="B353" s="3">
        <v>44834</v>
      </c>
      <c r="C353" s="4">
        <v>47964</v>
      </c>
      <c r="D353" s="4" t="s">
        <v>464</v>
      </c>
      <c r="E353" s="4" t="s">
        <v>465</v>
      </c>
      <c r="G353" s="5">
        <v>0</v>
      </c>
      <c r="H353" s="5">
        <v>6062</v>
      </c>
      <c r="I353" s="5">
        <v>415008528.98</v>
      </c>
    </row>
    <row r="354" spans="2:9" ht="25.5">
      <c r="B354" s="3">
        <v>44834</v>
      </c>
      <c r="C354" s="4">
        <v>47973</v>
      </c>
      <c r="D354" s="4" t="s">
        <v>466</v>
      </c>
      <c r="E354" s="4" t="s">
        <v>467</v>
      </c>
      <c r="G354" s="5">
        <v>12344.6</v>
      </c>
      <c r="H354" s="5">
        <v>0</v>
      </c>
      <c r="I354" s="5">
        <v>415020873.58</v>
      </c>
    </row>
    <row r="355" spans="2:9" ht="63.75">
      <c r="B355" s="3">
        <v>44834</v>
      </c>
      <c r="C355" s="4">
        <v>47974</v>
      </c>
      <c r="D355" s="4" t="s">
        <v>468</v>
      </c>
      <c r="E355" s="4" t="s">
        <v>469</v>
      </c>
      <c r="G355" s="5">
        <v>0</v>
      </c>
      <c r="H355" s="5">
        <v>230217.02</v>
      </c>
      <c r="I355" s="5">
        <v>414790656.56</v>
      </c>
    </row>
    <row r="356" spans="2:9" ht="63.75">
      <c r="B356" s="3">
        <v>44834</v>
      </c>
      <c r="C356" s="4">
        <v>47974</v>
      </c>
      <c r="D356" s="4" t="s">
        <v>468</v>
      </c>
      <c r="E356" s="4" t="s">
        <v>469</v>
      </c>
      <c r="G356" s="5">
        <v>0</v>
      </c>
      <c r="H356" s="5">
        <v>9217.86</v>
      </c>
      <c r="I356" s="5">
        <v>414781438.7</v>
      </c>
    </row>
    <row r="357" spans="2:9" ht="51">
      <c r="B357" s="3">
        <v>44834</v>
      </c>
      <c r="C357" s="4">
        <v>47977</v>
      </c>
      <c r="D357" s="4" t="s">
        <v>470</v>
      </c>
      <c r="E357" s="4" t="s">
        <v>471</v>
      </c>
      <c r="G357" s="5">
        <v>0</v>
      </c>
      <c r="H357" s="5">
        <v>1494343.56</v>
      </c>
      <c r="I357" s="5">
        <v>413287095.14</v>
      </c>
    </row>
    <row r="358" spans="2:9" ht="51">
      <c r="B358" s="3">
        <v>44834</v>
      </c>
      <c r="C358" s="4">
        <v>47977</v>
      </c>
      <c r="D358" s="4" t="s">
        <v>470</v>
      </c>
      <c r="E358" s="4" t="s">
        <v>471</v>
      </c>
      <c r="G358" s="5">
        <v>0</v>
      </c>
      <c r="H358" s="5">
        <v>5656.44</v>
      </c>
      <c r="I358" s="5">
        <v>413281438.7</v>
      </c>
    </row>
    <row r="359" spans="2:9" ht="51">
      <c r="B359" s="3">
        <v>44834</v>
      </c>
      <c r="C359" s="4">
        <v>47979</v>
      </c>
      <c r="D359" s="4" t="s">
        <v>472</v>
      </c>
      <c r="E359" s="4" t="s">
        <v>473</v>
      </c>
      <c r="G359" s="5">
        <v>0</v>
      </c>
      <c r="H359" s="5">
        <v>757396.43</v>
      </c>
      <c r="I359" s="5">
        <v>412524042.27</v>
      </c>
    </row>
    <row r="360" spans="2:9" ht="51">
      <c r="B360" s="3">
        <v>44834</v>
      </c>
      <c r="C360" s="4">
        <v>47979</v>
      </c>
      <c r="D360" s="4" t="s">
        <v>472</v>
      </c>
      <c r="E360" s="4" t="s">
        <v>473</v>
      </c>
      <c r="G360" s="5">
        <v>0</v>
      </c>
      <c r="H360" s="5">
        <v>31351.99</v>
      </c>
      <c r="I360" s="5">
        <v>412492690.28</v>
      </c>
    </row>
    <row r="361" spans="2:9" ht="63.75">
      <c r="B361" s="3">
        <v>44834</v>
      </c>
      <c r="C361" s="4">
        <v>47980</v>
      </c>
      <c r="D361" s="4" t="s">
        <v>474</v>
      </c>
      <c r="E361" s="4" t="s">
        <v>475</v>
      </c>
      <c r="G361" s="5">
        <v>0</v>
      </c>
      <c r="H361" s="5">
        <v>9265.34</v>
      </c>
      <c r="I361" s="5">
        <v>412483424.94</v>
      </c>
    </row>
    <row r="362" spans="2:9" ht="63.75">
      <c r="B362" s="3">
        <v>44834</v>
      </c>
      <c r="C362" s="4">
        <v>47980</v>
      </c>
      <c r="D362" s="4" t="s">
        <v>474</v>
      </c>
      <c r="E362" s="4" t="s">
        <v>475</v>
      </c>
      <c r="G362" s="5">
        <v>0</v>
      </c>
      <c r="H362" s="5">
        <v>231407.81</v>
      </c>
      <c r="I362" s="5">
        <v>412252017.13</v>
      </c>
    </row>
    <row r="363" spans="2:9" ht="63.75">
      <c r="B363" s="3">
        <v>44834</v>
      </c>
      <c r="C363" s="4">
        <v>47981</v>
      </c>
      <c r="D363" s="4" t="s">
        <v>476</v>
      </c>
      <c r="E363" s="4" t="s">
        <v>477</v>
      </c>
      <c r="G363" s="5">
        <v>0</v>
      </c>
      <c r="H363" s="5">
        <v>981.45</v>
      </c>
      <c r="I363" s="5">
        <v>412251035.68</v>
      </c>
    </row>
    <row r="364" spans="2:9" ht="63.75">
      <c r="B364" s="3">
        <v>44834</v>
      </c>
      <c r="C364" s="4">
        <v>47981</v>
      </c>
      <c r="D364" s="4" t="s">
        <v>476</v>
      </c>
      <c r="E364" s="4" t="s">
        <v>477</v>
      </c>
      <c r="G364" s="5">
        <v>0</v>
      </c>
      <c r="H364" s="5">
        <v>24520.15</v>
      </c>
      <c r="I364" s="5">
        <v>412226515.53</v>
      </c>
    </row>
    <row r="365" spans="2:9" ht="63.75">
      <c r="B365" s="3">
        <v>44834</v>
      </c>
      <c r="C365" s="4">
        <v>47982</v>
      </c>
      <c r="D365" s="4" t="s">
        <v>478</v>
      </c>
      <c r="E365" s="4" t="s">
        <v>479</v>
      </c>
      <c r="G365" s="5">
        <v>0</v>
      </c>
      <c r="H365" s="5">
        <v>1462.81</v>
      </c>
      <c r="I365" s="5">
        <v>412225052.72</v>
      </c>
    </row>
    <row r="366" spans="2:9" ht="63.75">
      <c r="B366" s="3">
        <v>44834</v>
      </c>
      <c r="C366" s="4">
        <v>47982</v>
      </c>
      <c r="D366" s="4" t="s">
        <v>478</v>
      </c>
      <c r="E366" s="4" t="s">
        <v>479</v>
      </c>
      <c r="G366" s="5">
        <v>0</v>
      </c>
      <c r="H366" s="5">
        <v>27793.46</v>
      </c>
      <c r="I366" s="5">
        <v>412197259.26</v>
      </c>
    </row>
    <row r="367" spans="2:9" ht="51">
      <c r="B367" s="3">
        <v>44834</v>
      </c>
      <c r="C367" s="4">
        <v>47992</v>
      </c>
      <c r="D367" s="4" t="s">
        <v>480</v>
      </c>
      <c r="E367" s="4" t="s">
        <v>481</v>
      </c>
      <c r="G367" s="5">
        <v>0</v>
      </c>
      <c r="H367" s="5">
        <v>83647803.64</v>
      </c>
      <c r="I367" s="5">
        <v>328549455.62</v>
      </c>
    </row>
    <row r="368" spans="2:9" ht="51">
      <c r="B368" s="3">
        <v>44834</v>
      </c>
      <c r="C368" s="4">
        <v>48190</v>
      </c>
      <c r="D368" s="4" t="s">
        <v>482</v>
      </c>
      <c r="E368" s="4" t="s">
        <v>483</v>
      </c>
      <c r="G368" s="5">
        <v>0</v>
      </c>
      <c r="H368" s="5">
        <v>9268208.9</v>
      </c>
      <c r="I368" s="5">
        <v>319281246.72</v>
      </c>
    </row>
    <row r="369" spans="2:9" ht="51">
      <c r="B369" s="3">
        <v>44834</v>
      </c>
      <c r="C369" s="4">
        <v>48192</v>
      </c>
      <c r="D369" s="4" t="s">
        <v>484</v>
      </c>
      <c r="E369" s="4" t="s">
        <v>485</v>
      </c>
      <c r="G369" s="5">
        <v>0</v>
      </c>
      <c r="H369" s="5">
        <v>113000</v>
      </c>
      <c r="I369" s="5">
        <v>319168246.72</v>
      </c>
    </row>
    <row r="370" spans="2:9" ht="51">
      <c r="B370" s="3">
        <v>44834</v>
      </c>
      <c r="C370" s="4">
        <v>48192</v>
      </c>
      <c r="D370" s="4" t="s">
        <v>484</v>
      </c>
      <c r="E370" s="4" t="s">
        <v>485</v>
      </c>
      <c r="G370" s="5">
        <v>0</v>
      </c>
      <c r="H370" s="5">
        <v>5000</v>
      </c>
      <c r="I370" s="5">
        <v>319163246.72</v>
      </c>
    </row>
    <row r="371" spans="2:9" ht="51">
      <c r="B371" s="3">
        <v>44834</v>
      </c>
      <c r="C371" s="4">
        <v>48194</v>
      </c>
      <c r="D371" s="4" t="s">
        <v>486</v>
      </c>
      <c r="E371" s="4" t="s">
        <v>487</v>
      </c>
      <c r="G371" s="5">
        <v>0</v>
      </c>
      <c r="H371" s="5">
        <v>67200</v>
      </c>
      <c r="I371" s="5">
        <v>319096046.72</v>
      </c>
    </row>
    <row r="372" spans="2:9" ht="51">
      <c r="B372" s="3">
        <v>44834</v>
      </c>
      <c r="C372" s="4">
        <v>48194</v>
      </c>
      <c r="D372" s="4" t="s">
        <v>486</v>
      </c>
      <c r="E372" s="4" t="s">
        <v>487</v>
      </c>
      <c r="G372" s="5">
        <v>0</v>
      </c>
      <c r="H372" s="5">
        <v>216000</v>
      </c>
      <c r="I372" s="5">
        <v>318880046.72</v>
      </c>
    </row>
    <row r="373" spans="2:9" ht="51">
      <c r="B373" s="3">
        <v>44834</v>
      </c>
      <c r="C373" s="4">
        <v>48197</v>
      </c>
      <c r="D373" s="4" t="s">
        <v>488</v>
      </c>
      <c r="E373" s="4" t="s">
        <v>489</v>
      </c>
      <c r="G373" s="5">
        <v>0</v>
      </c>
      <c r="H373" s="5">
        <v>4000</v>
      </c>
      <c r="I373" s="5">
        <v>318876046.72</v>
      </c>
    </row>
    <row r="374" spans="2:9" ht="51">
      <c r="B374" s="3">
        <v>44834</v>
      </c>
      <c r="C374" s="4">
        <v>48197</v>
      </c>
      <c r="D374" s="4" t="s">
        <v>488</v>
      </c>
      <c r="E374" s="4" t="s">
        <v>489</v>
      </c>
      <c r="G374" s="5">
        <v>0</v>
      </c>
      <c r="H374" s="5">
        <v>90400</v>
      </c>
      <c r="I374" s="5">
        <v>318785646.72</v>
      </c>
    </row>
    <row r="375" spans="2:9" ht="51">
      <c r="B375" s="3">
        <v>44834</v>
      </c>
      <c r="C375" s="4">
        <v>48199</v>
      </c>
      <c r="D375" s="4" t="s">
        <v>490</v>
      </c>
      <c r="E375" s="4" t="s">
        <v>491</v>
      </c>
      <c r="G375" s="5">
        <v>0</v>
      </c>
      <c r="H375" s="5">
        <v>39135.39</v>
      </c>
      <c r="I375" s="5">
        <v>318746511.33</v>
      </c>
    </row>
    <row r="376" spans="2:9" ht="51">
      <c r="B376" s="3">
        <v>44834</v>
      </c>
      <c r="C376" s="4">
        <v>48199</v>
      </c>
      <c r="D376" s="4" t="s">
        <v>490</v>
      </c>
      <c r="E376" s="4" t="s">
        <v>491</v>
      </c>
      <c r="G376" s="5">
        <v>0</v>
      </c>
      <c r="H376" s="5">
        <v>12175.45</v>
      </c>
      <c r="I376" s="5">
        <v>318734335.88</v>
      </c>
    </row>
    <row r="377" spans="2:9" ht="51">
      <c r="B377" s="3">
        <v>44834</v>
      </c>
      <c r="C377" s="4">
        <v>48203</v>
      </c>
      <c r="D377" s="4" t="s">
        <v>492</v>
      </c>
      <c r="E377" s="4" t="s">
        <v>493</v>
      </c>
      <c r="G377" s="5">
        <v>0</v>
      </c>
      <c r="H377" s="5">
        <v>5599476</v>
      </c>
      <c r="I377" s="5">
        <v>313134859.88</v>
      </c>
    </row>
    <row r="378" spans="7:8" ht="11.25" customHeight="1">
      <c r="G378" s="6"/>
      <c r="H378" s="6"/>
    </row>
    <row r="379" spans="6:9" ht="18" customHeight="1">
      <c r="F379" s="115" t="s">
        <v>494</v>
      </c>
      <c r="G379" s="113"/>
      <c r="H379" s="113"/>
      <c r="I379" s="113"/>
    </row>
    <row r="380" ht="0.95" customHeight="1"/>
    <row r="381" spans="6:9" ht="18" customHeight="1">
      <c r="F381" s="115" t="s">
        <v>495</v>
      </c>
      <c r="G381" s="113"/>
      <c r="H381" s="113"/>
      <c r="I381" s="113"/>
    </row>
    <row r="382" spans="6:9" ht="18" customHeight="1">
      <c r="F382" s="115" t="s">
        <v>496</v>
      </c>
      <c r="G382" s="113"/>
      <c r="H382" s="113"/>
      <c r="I382" s="113"/>
    </row>
    <row r="383" ht="20.1" customHeight="1"/>
    <row r="386" spans="2:11" ht="15.75">
      <c r="B386" s="7"/>
      <c r="C386" s="8" t="s">
        <v>497</v>
      </c>
      <c r="D386" s="9"/>
      <c r="E386" s="9"/>
      <c r="F386" s="9"/>
      <c r="G386" s="9"/>
      <c r="H386" s="9"/>
      <c r="I386" s="9"/>
      <c r="J386" s="9"/>
      <c r="K386" s="10"/>
    </row>
    <row r="387" spans="2:11" ht="15.75">
      <c r="B387" s="11"/>
      <c r="C387" s="91"/>
      <c r="D387" s="91"/>
      <c r="E387" s="91"/>
      <c r="F387" s="91"/>
      <c r="G387" s="91"/>
      <c r="H387" s="91"/>
      <c r="I387" s="91"/>
      <c r="J387" s="91"/>
      <c r="K387" s="13"/>
    </row>
    <row r="388" spans="2:11" ht="15.75">
      <c r="B388" s="11"/>
      <c r="C388" s="91"/>
      <c r="D388" s="91"/>
      <c r="E388" s="91"/>
      <c r="F388" s="91"/>
      <c r="G388" s="91"/>
      <c r="H388" s="91"/>
      <c r="I388" s="91"/>
      <c r="J388" s="91"/>
      <c r="K388" s="13"/>
    </row>
    <row r="389" spans="2:11" ht="15.75">
      <c r="B389" s="11"/>
      <c r="C389" s="91"/>
      <c r="D389" s="91"/>
      <c r="E389" s="91"/>
      <c r="F389" s="91"/>
      <c r="G389" s="91"/>
      <c r="H389" s="91"/>
      <c r="I389" s="91"/>
      <c r="J389" s="91"/>
      <c r="K389" s="13"/>
    </row>
    <row r="390" spans="2:11" ht="15.75">
      <c r="B390" s="11"/>
      <c r="C390" s="91"/>
      <c r="D390" s="91"/>
      <c r="E390" s="91"/>
      <c r="F390" s="91"/>
      <c r="G390" s="91"/>
      <c r="H390" s="91"/>
      <c r="I390" s="91"/>
      <c r="J390" s="91"/>
      <c r="K390" s="13"/>
    </row>
    <row r="391" spans="2:11" ht="15.75">
      <c r="B391" s="11"/>
      <c r="C391" s="91"/>
      <c r="D391" s="91"/>
      <c r="E391" s="91"/>
      <c r="F391" s="91"/>
      <c r="G391" s="91"/>
      <c r="H391" s="91"/>
      <c r="I391" s="91"/>
      <c r="J391" s="91"/>
      <c r="K391" s="13"/>
    </row>
    <row r="392" spans="2:11" ht="15.75">
      <c r="B392" s="129" t="s">
        <v>498</v>
      </c>
      <c r="C392" s="130"/>
      <c r="D392" s="130"/>
      <c r="E392" s="130"/>
      <c r="F392" s="130"/>
      <c r="G392" s="130"/>
      <c r="H392" s="130"/>
      <c r="I392" s="130"/>
      <c r="J392" s="130"/>
      <c r="K392" s="131"/>
    </row>
    <row r="393" spans="2:11" ht="15">
      <c r="B393" s="122" t="s">
        <v>499</v>
      </c>
      <c r="C393" s="123"/>
      <c r="D393" s="123"/>
      <c r="E393" s="123"/>
      <c r="F393" s="123"/>
      <c r="G393" s="123"/>
      <c r="H393" s="123"/>
      <c r="I393" s="123"/>
      <c r="J393" s="123"/>
      <c r="K393" s="124"/>
    </row>
    <row r="394" spans="2:11" ht="15.75">
      <c r="B394" s="14"/>
      <c r="C394" s="92"/>
      <c r="D394" s="92"/>
      <c r="E394" s="92"/>
      <c r="F394" s="92"/>
      <c r="G394" s="92"/>
      <c r="H394" s="92"/>
      <c r="I394" s="92"/>
      <c r="J394" s="92"/>
      <c r="K394" s="16"/>
    </row>
    <row r="395" spans="2:11" ht="15.75">
      <c r="B395" s="14"/>
      <c r="C395" s="92"/>
      <c r="D395" s="92"/>
      <c r="E395" s="92"/>
      <c r="F395" s="92"/>
      <c r="G395" s="92"/>
      <c r="H395" s="92"/>
      <c r="I395" s="92"/>
      <c r="J395" s="92"/>
      <c r="K395" s="16"/>
    </row>
    <row r="396" spans="2:11" ht="15.75">
      <c r="B396" s="11"/>
      <c r="C396" s="93" t="s">
        <v>500</v>
      </c>
      <c r="D396" s="93"/>
      <c r="E396" s="93"/>
      <c r="F396" s="93"/>
      <c r="G396" s="93"/>
      <c r="H396" s="93"/>
      <c r="I396" s="93"/>
      <c r="J396" s="93"/>
      <c r="K396" s="18"/>
    </row>
    <row r="397" spans="2:11" ht="15.75">
      <c r="B397" s="11"/>
      <c r="C397" s="94" t="s">
        <v>501</v>
      </c>
      <c r="D397" s="94"/>
      <c r="E397" s="95"/>
      <c r="F397" s="95"/>
      <c r="G397" s="95"/>
      <c r="H397" s="95"/>
      <c r="I397" s="94" t="s">
        <v>502</v>
      </c>
      <c r="J397" s="94"/>
      <c r="K397" s="21" t="s">
        <v>503</v>
      </c>
    </row>
    <row r="398" spans="2:11" ht="15.75">
      <c r="B398" s="11"/>
      <c r="C398" s="96" t="s">
        <v>504</v>
      </c>
      <c r="D398" s="23" t="s">
        <v>505</v>
      </c>
      <c r="E398" s="24"/>
      <c r="F398" s="25"/>
      <c r="G398" s="26"/>
      <c r="H398" s="27"/>
      <c r="I398" s="96"/>
      <c r="J398" s="97"/>
      <c r="K398" s="29"/>
    </row>
    <row r="399" spans="2:11" ht="15.75">
      <c r="B399" s="11"/>
      <c r="C399" s="96" t="s">
        <v>506</v>
      </c>
      <c r="D399" s="98"/>
      <c r="E399" s="99"/>
      <c r="F399" s="97"/>
      <c r="G399" s="26"/>
      <c r="H399" s="96" t="s">
        <v>507</v>
      </c>
      <c r="I399" s="96"/>
      <c r="J399" s="97"/>
      <c r="K399" s="32"/>
    </row>
    <row r="400" spans="2:11" ht="16.5" thickBot="1">
      <c r="B400" s="11"/>
      <c r="C400" s="96"/>
      <c r="D400" s="98"/>
      <c r="E400" s="99"/>
      <c r="F400" s="97"/>
      <c r="G400" s="33"/>
      <c r="H400" s="96"/>
      <c r="I400" s="96"/>
      <c r="J400" s="97"/>
      <c r="K400" s="32"/>
    </row>
    <row r="401" spans="2:11" ht="16.5" thickTop="1">
      <c r="B401" s="34"/>
      <c r="C401" s="35"/>
      <c r="D401" s="35"/>
      <c r="E401" s="35"/>
      <c r="F401" s="35"/>
      <c r="G401" s="35"/>
      <c r="H401" s="35"/>
      <c r="I401" s="35"/>
      <c r="J401" s="35"/>
      <c r="K401" s="36"/>
    </row>
    <row r="402" spans="2:11" ht="15.75">
      <c r="B402" s="37"/>
      <c r="C402" s="100"/>
      <c r="D402" s="100"/>
      <c r="E402" s="100"/>
      <c r="F402" s="100"/>
      <c r="G402" s="100"/>
      <c r="H402" s="100"/>
      <c r="I402" s="100"/>
      <c r="J402" s="100"/>
      <c r="K402" s="39" t="s">
        <v>508</v>
      </c>
    </row>
    <row r="403" spans="2:11" ht="15.75">
      <c r="B403" s="37"/>
      <c r="C403" s="101" t="s">
        <v>509</v>
      </c>
      <c r="D403" s="101"/>
      <c r="E403" s="101"/>
      <c r="F403" s="101"/>
      <c r="G403" s="101"/>
      <c r="H403" s="119"/>
      <c r="I403" s="119"/>
      <c r="J403" s="119"/>
      <c r="K403" s="41">
        <v>323747508.31</v>
      </c>
    </row>
    <row r="404" spans="2:11" ht="15.75">
      <c r="B404" s="37"/>
      <c r="C404" s="100"/>
      <c r="D404" s="100"/>
      <c r="E404" s="100"/>
      <c r="F404" s="100"/>
      <c r="G404" s="100"/>
      <c r="H404" s="100"/>
      <c r="I404" s="100"/>
      <c r="J404" s="100"/>
      <c r="K404" s="41"/>
    </row>
    <row r="405" spans="2:11" ht="15.75">
      <c r="B405" s="37"/>
      <c r="C405" s="102" t="s">
        <v>510</v>
      </c>
      <c r="D405" s="102"/>
      <c r="E405" s="102"/>
      <c r="F405" s="102"/>
      <c r="G405" s="102"/>
      <c r="H405" s="100"/>
      <c r="I405" s="100"/>
      <c r="J405" s="100"/>
      <c r="K405" s="41"/>
    </row>
    <row r="406" spans="2:11" ht="15.75">
      <c r="B406" s="37"/>
      <c r="C406" s="100" t="s">
        <v>511</v>
      </c>
      <c r="D406" s="100"/>
      <c r="E406" s="100"/>
      <c r="F406" s="100"/>
      <c r="G406" s="100"/>
      <c r="H406" s="125"/>
      <c r="I406" s="125"/>
      <c r="J406" s="125"/>
      <c r="K406" s="41">
        <v>2204153991.3100004</v>
      </c>
    </row>
    <row r="407" spans="2:11" ht="15.75">
      <c r="B407" s="37"/>
      <c r="C407" s="100" t="s">
        <v>512</v>
      </c>
      <c r="D407" s="100"/>
      <c r="E407" s="100"/>
      <c r="F407" s="100"/>
      <c r="G407" s="100"/>
      <c r="H407" s="119"/>
      <c r="I407" s="119"/>
      <c r="J407" s="119"/>
      <c r="K407" s="41"/>
    </row>
    <row r="408" spans="2:11" ht="15.75">
      <c r="B408" s="37"/>
      <c r="C408" s="100"/>
      <c r="D408" s="100"/>
      <c r="E408" s="100"/>
      <c r="F408" s="100"/>
      <c r="G408" s="100"/>
      <c r="H408" s="104"/>
      <c r="I408" s="104"/>
      <c r="J408" s="104"/>
      <c r="K408" s="41"/>
    </row>
    <row r="409" spans="2:11" ht="15.75">
      <c r="B409" s="37"/>
      <c r="C409" s="101" t="s">
        <v>513</v>
      </c>
      <c r="D409" s="101"/>
      <c r="E409" s="101"/>
      <c r="F409" s="101"/>
      <c r="G409" s="101"/>
      <c r="H409" s="100"/>
      <c r="I409" s="100"/>
      <c r="J409" s="100"/>
      <c r="K409" s="43">
        <f>+K403+K406</f>
        <v>2527901499.6200004</v>
      </c>
    </row>
    <row r="410" spans="2:11" ht="15.75">
      <c r="B410" s="37"/>
      <c r="C410" s="100"/>
      <c r="D410" s="100"/>
      <c r="E410" s="100"/>
      <c r="F410" s="100"/>
      <c r="G410" s="100"/>
      <c r="H410" s="100"/>
      <c r="I410" s="100"/>
      <c r="J410" s="100"/>
      <c r="K410" s="41"/>
    </row>
    <row r="411" spans="2:11" ht="15.75">
      <c r="B411" s="37"/>
      <c r="C411" s="102" t="s">
        <v>514</v>
      </c>
      <c r="D411" s="102"/>
      <c r="E411" s="102"/>
      <c r="F411" s="102"/>
      <c r="G411" s="102"/>
      <c r="H411" s="100"/>
      <c r="I411" s="100"/>
      <c r="J411" s="100"/>
      <c r="K411" s="41"/>
    </row>
    <row r="412" spans="2:11" ht="15.75">
      <c r="B412" s="37"/>
      <c r="C412" s="100" t="s">
        <v>515</v>
      </c>
      <c r="D412" s="100"/>
      <c r="E412" s="100"/>
      <c r="F412" s="100"/>
      <c r="G412" s="100"/>
      <c r="H412" s="119"/>
      <c r="I412" s="119"/>
      <c r="J412" s="119"/>
      <c r="K412" s="41">
        <v>2214766639.74</v>
      </c>
    </row>
    <row r="413" spans="2:11" ht="15.75">
      <c r="B413" s="37"/>
      <c r="C413" s="100" t="s">
        <v>516</v>
      </c>
      <c r="D413" s="100"/>
      <c r="E413" s="100"/>
      <c r="F413" s="100"/>
      <c r="G413" s="100"/>
      <c r="H413" s="104"/>
      <c r="I413" s="104"/>
      <c r="J413" s="104"/>
      <c r="K413" s="41">
        <v>0</v>
      </c>
    </row>
    <row r="414" spans="2:11" ht="15.75">
      <c r="B414" s="37"/>
      <c r="C414" s="100" t="s">
        <v>517</v>
      </c>
      <c r="D414" s="100"/>
      <c r="E414" s="100"/>
      <c r="F414" s="100"/>
      <c r="G414" s="100"/>
      <c r="H414" s="119"/>
      <c r="I414" s="119"/>
      <c r="J414" s="119"/>
      <c r="K414" s="41"/>
    </row>
    <row r="415" spans="2:11" ht="15.75">
      <c r="B415" s="37"/>
      <c r="C415" s="100" t="s">
        <v>518</v>
      </c>
      <c r="D415" s="100"/>
      <c r="E415" s="100"/>
      <c r="F415" s="100"/>
      <c r="G415" s="100"/>
      <c r="H415" s="104"/>
      <c r="I415" s="104"/>
      <c r="J415" s="104"/>
      <c r="K415" s="41"/>
    </row>
    <row r="416" spans="2:11" ht="15.75">
      <c r="B416" s="37"/>
      <c r="C416" s="100"/>
      <c r="D416" s="100"/>
      <c r="E416" s="100"/>
      <c r="F416" s="100"/>
      <c r="G416" s="100"/>
      <c r="H416" s="104"/>
      <c r="I416" s="104"/>
      <c r="J416" s="104"/>
      <c r="K416" s="41"/>
    </row>
    <row r="417" spans="2:11" ht="16.5" thickBot="1">
      <c r="B417" s="37"/>
      <c r="C417" s="101" t="s">
        <v>519</v>
      </c>
      <c r="D417" s="101"/>
      <c r="E417" s="101"/>
      <c r="F417" s="101"/>
      <c r="G417" s="101"/>
      <c r="H417" s="119"/>
      <c r="I417" s="119"/>
      <c r="J417" s="119"/>
      <c r="K417" s="44">
        <f>+K409-K412</f>
        <v>313134859.8800006</v>
      </c>
    </row>
    <row r="418" spans="2:11" ht="16.5" thickTop="1">
      <c r="B418" s="37"/>
      <c r="C418" s="45"/>
      <c r="D418" s="45"/>
      <c r="E418" s="45"/>
      <c r="F418" s="45"/>
      <c r="G418" s="45"/>
      <c r="H418" s="45"/>
      <c r="I418" s="45"/>
      <c r="J418" s="45"/>
      <c r="K418" s="46"/>
    </row>
    <row r="419" spans="2:11" ht="15.75">
      <c r="B419" s="37"/>
      <c r="C419" s="100"/>
      <c r="D419" s="100"/>
      <c r="E419" s="100"/>
      <c r="F419" s="100"/>
      <c r="G419" s="100"/>
      <c r="H419" s="100"/>
      <c r="I419" s="100"/>
      <c r="J419" s="100"/>
      <c r="K419" s="47"/>
    </row>
    <row r="420" spans="2:11" ht="15.75">
      <c r="B420" s="37"/>
      <c r="C420" s="100"/>
      <c r="D420" s="100"/>
      <c r="E420" s="100"/>
      <c r="F420" s="100"/>
      <c r="G420" s="100"/>
      <c r="H420" s="100"/>
      <c r="I420" s="100"/>
      <c r="J420" s="100"/>
      <c r="K420" s="39" t="s">
        <v>520</v>
      </c>
    </row>
    <row r="421" spans="2:11" ht="15.75">
      <c r="B421" s="37"/>
      <c r="C421" s="101" t="s">
        <v>521</v>
      </c>
      <c r="D421" s="101"/>
      <c r="E421" s="101"/>
      <c r="F421" s="101"/>
      <c r="G421" s="101"/>
      <c r="H421" s="119"/>
      <c r="I421" s="119"/>
      <c r="J421" s="119"/>
      <c r="K421" s="41">
        <v>313134859.88</v>
      </c>
    </row>
    <row r="422" spans="2:11" ht="15.75">
      <c r="B422" s="37"/>
      <c r="C422" s="101"/>
      <c r="D422" s="101"/>
      <c r="E422" s="101"/>
      <c r="F422" s="101"/>
      <c r="G422" s="101"/>
      <c r="H422" s="104"/>
      <c r="I422" s="104"/>
      <c r="J422" s="104"/>
      <c r="K422" s="41"/>
    </row>
    <row r="423" spans="2:11" ht="15.75">
      <c r="B423" s="37"/>
      <c r="C423" s="102" t="s">
        <v>510</v>
      </c>
      <c r="D423" s="102"/>
      <c r="E423" s="102"/>
      <c r="F423" s="102"/>
      <c r="G423" s="102"/>
      <c r="H423" s="100"/>
      <c r="I423" s="100"/>
      <c r="J423" s="100"/>
      <c r="K423" s="48"/>
    </row>
    <row r="424" spans="2:11" ht="15.75">
      <c r="B424" s="37"/>
      <c r="C424" s="100" t="s">
        <v>522</v>
      </c>
      <c r="D424" s="100"/>
      <c r="E424" s="100"/>
      <c r="F424" s="100"/>
      <c r="G424" s="100"/>
      <c r="H424" s="119"/>
      <c r="I424" s="119"/>
      <c r="J424" s="119"/>
      <c r="K424" s="41">
        <v>0</v>
      </c>
    </row>
    <row r="425" spans="2:11" ht="15.75">
      <c r="B425" s="37"/>
      <c r="C425" s="101" t="s">
        <v>513</v>
      </c>
      <c r="D425" s="101"/>
      <c r="E425" s="101"/>
      <c r="F425" s="101"/>
      <c r="G425" s="101"/>
      <c r="H425" s="121"/>
      <c r="I425" s="121"/>
      <c r="J425" s="121"/>
      <c r="K425" s="49">
        <f>SUM(K421:K424)</f>
        <v>313134859.88</v>
      </c>
    </row>
    <row r="426" spans="2:11" ht="15.75">
      <c r="B426" s="37"/>
      <c r="C426" s="100"/>
      <c r="D426" s="100"/>
      <c r="E426" s="100"/>
      <c r="F426" s="100"/>
      <c r="G426" s="100"/>
      <c r="H426" s="100"/>
      <c r="I426" s="100"/>
      <c r="J426" s="100"/>
      <c r="K426" s="48"/>
    </row>
    <row r="427" spans="2:11" ht="15.75">
      <c r="B427" s="37"/>
      <c r="C427" s="102" t="s">
        <v>514</v>
      </c>
      <c r="D427" s="102"/>
      <c r="E427" s="102"/>
      <c r="F427" s="102"/>
      <c r="G427" s="102"/>
      <c r="H427" s="100"/>
      <c r="I427" s="100"/>
      <c r="J427" s="100"/>
      <c r="K427" s="41"/>
    </row>
    <row r="428" spans="2:11" ht="15.75">
      <c r="B428" s="37"/>
      <c r="C428" s="100" t="s">
        <v>523</v>
      </c>
      <c r="D428" s="100"/>
      <c r="E428" s="100"/>
      <c r="F428" s="100"/>
      <c r="G428" s="100"/>
      <c r="H428" s="121"/>
      <c r="I428" s="121"/>
      <c r="J428" s="121"/>
      <c r="K428" s="41">
        <v>0</v>
      </c>
    </row>
    <row r="429" spans="2:11" ht="15.75">
      <c r="B429" s="37"/>
      <c r="C429" s="100"/>
      <c r="D429" s="100"/>
      <c r="E429" s="100"/>
      <c r="F429" s="100"/>
      <c r="G429" s="100"/>
      <c r="H429" s="105"/>
      <c r="I429" s="105"/>
      <c r="J429" s="105"/>
      <c r="K429" s="41"/>
    </row>
    <row r="430" spans="2:11" ht="16.5" thickBot="1">
      <c r="B430" s="37"/>
      <c r="C430" s="101" t="s">
        <v>519</v>
      </c>
      <c r="D430" s="101"/>
      <c r="E430" s="101"/>
      <c r="F430" s="101"/>
      <c r="G430" s="101"/>
      <c r="H430" s="100"/>
      <c r="I430" s="100"/>
      <c r="J430" s="100"/>
      <c r="K430" s="44">
        <f>SUM(K425-K428)</f>
        <v>313134859.88</v>
      </c>
    </row>
    <row r="431" spans="2:11" ht="17.25" thickBot="1" thickTop="1">
      <c r="B431" s="50"/>
      <c r="C431" s="51"/>
      <c r="D431" s="51"/>
      <c r="E431" s="51"/>
      <c r="F431" s="51"/>
      <c r="G431" s="51"/>
      <c r="H431" s="52"/>
      <c r="I431" s="52"/>
      <c r="J431" s="52"/>
      <c r="K431" s="53"/>
    </row>
    <row r="432" spans="2:11" ht="16.5" thickTop="1">
      <c r="B432" s="34"/>
      <c r="C432" s="54"/>
      <c r="D432" s="54"/>
      <c r="E432" s="54"/>
      <c r="F432" s="54"/>
      <c r="G432" s="54"/>
      <c r="H432" s="35"/>
      <c r="I432" s="35"/>
      <c r="J432" s="35"/>
      <c r="K432" s="55"/>
    </row>
    <row r="433" spans="2:11" ht="15.75">
      <c r="B433" s="37"/>
      <c r="C433" s="101"/>
      <c r="D433" s="101"/>
      <c r="E433" s="101"/>
      <c r="F433" s="101"/>
      <c r="G433" s="101"/>
      <c r="H433" s="100"/>
      <c r="I433" s="100"/>
      <c r="J433" s="100"/>
      <c r="K433" s="55"/>
    </row>
    <row r="434" spans="2:11" ht="15.75">
      <c r="B434" s="37"/>
      <c r="C434" s="101"/>
      <c r="D434" s="101"/>
      <c r="E434" s="101"/>
      <c r="F434" s="101"/>
      <c r="G434" s="101"/>
      <c r="H434" s="100"/>
      <c r="I434" s="100"/>
      <c r="J434" s="100"/>
      <c r="K434" s="56"/>
    </row>
    <row r="435" spans="2:11" ht="15.75">
      <c r="B435" s="116" t="s">
        <v>524</v>
      </c>
      <c r="C435" s="117"/>
      <c r="D435" s="117"/>
      <c r="E435" s="106"/>
      <c r="F435" s="58" t="s">
        <v>525</v>
      </c>
      <c r="G435" s="117" t="s">
        <v>525</v>
      </c>
      <c r="H435" s="117"/>
      <c r="I435" s="107"/>
      <c r="J435" s="78" t="s">
        <v>526</v>
      </c>
      <c r="K435" s="82" t="s">
        <v>535</v>
      </c>
    </row>
    <row r="436" spans="2:11" ht="15.75">
      <c r="B436" s="37"/>
      <c r="C436" s="61" t="s">
        <v>527</v>
      </c>
      <c r="D436" s="61"/>
      <c r="E436" s="104"/>
      <c r="F436" s="118" t="s">
        <v>528</v>
      </c>
      <c r="G436" s="118"/>
      <c r="H436" s="118"/>
      <c r="I436" s="100"/>
      <c r="J436" s="119" t="s">
        <v>529</v>
      </c>
      <c r="K436" s="120"/>
    </row>
    <row r="437" spans="2:11" ht="15.75">
      <c r="B437" s="37"/>
      <c r="C437" s="100"/>
      <c r="D437" s="100"/>
      <c r="E437" s="104"/>
      <c r="F437" s="104"/>
      <c r="G437" s="104"/>
      <c r="H437" s="104"/>
      <c r="I437" s="100"/>
      <c r="J437" s="104"/>
      <c r="K437" s="77"/>
    </row>
    <row r="438" spans="2:11" ht="15.75">
      <c r="B438" s="57"/>
      <c r="C438" s="68" t="s">
        <v>530</v>
      </c>
      <c r="D438" s="68"/>
      <c r="E438" s="106"/>
      <c r="F438" s="58" t="s">
        <v>531</v>
      </c>
      <c r="G438" s="117" t="s">
        <v>531</v>
      </c>
      <c r="H438" s="117"/>
      <c r="I438" s="107"/>
      <c r="J438" s="78" t="s">
        <v>532</v>
      </c>
      <c r="K438" s="82" t="s">
        <v>1289</v>
      </c>
    </row>
    <row r="439" spans="2:11" ht="15.75">
      <c r="B439" s="37"/>
      <c r="C439" s="61" t="s">
        <v>533</v>
      </c>
      <c r="D439" s="61"/>
      <c r="E439" s="104"/>
      <c r="F439" s="118" t="s">
        <v>534</v>
      </c>
      <c r="G439" s="118"/>
      <c r="H439" s="118"/>
      <c r="I439" s="100"/>
      <c r="J439" s="119" t="s">
        <v>534</v>
      </c>
      <c r="K439" s="120"/>
    </row>
    <row r="440" spans="2:11" ht="15.75">
      <c r="B440" s="37"/>
      <c r="C440" s="101"/>
      <c r="D440" s="101"/>
      <c r="E440" s="101"/>
      <c r="F440" s="101"/>
      <c r="G440" s="101"/>
      <c r="H440" s="100"/>
      <c r="I440" s="100"/>
      <c r="J440" s="100"/>
      <c r="K440" s="62"/>
    </row>
    <row r="441" spans="2:11" ht="15.75">
      <c r="B441" s="63"/>
      <c r="C441" s="64"/>
      <c r="D441" s="64"/>
      <c r="E441" s="64"/>
      <c r="F441" s="64"/>
      <c r="G441" s="64"/>
      <c r="H441" s="65"/>
      <c r="I441" s="66"/>
      <c r="J441" s="65"/>
      <c r="K441" s="67"/>
    </row>
  </sheetData>
  <protectedRanges>
    <protectedRange sqref="F435 J435" name="Rango1_2_1_3"/>
    <protectedRange sqref="F438 C438 J438" name="Rango1_2_1_1_1"/>
    <protectedRange sqref="J398:J400" name="Rango1_1_1"/>
    <protectedRange sqref="B435" name="Rango1_2_1_2_1"/>
    <protectedRange sqref="G435" name="Rango1_2_1_4"/>
    <protectedRange sqref="G438" name="Rango1_2_1_1_2"/>
    <protectedRange sqref="K435" name="Rango1_2_1_5"/>
    <protectedRange sqref="K438" name="Rango1_2_1_1_3"/>
  </protectedRanges>
  <mergeCells count="24">
    <mergeCell ref="H414:J414"/>
    <mergeCell ref="B2:I2"/>
    <mergeCell ref="B4:I4"/>
    <mergeCell ref="F379:I379"/>
    <mergeCell ref="F381:I381"/>
    <mergeCell ref="F382:I382"/>
    <mergeCell ref="B392:K392"/>
    <mergeCell ref="B393:K393"/>
    <mergeCell ref="H403:J403"/>
    <mergeCell ref="H406:J406"/>
    <mergeCell ref="H407:J407"/>
    <mergeCell ref="H412:J412"/>
    <mergeCell ref="H417:J417"/>
    <mergeCell ref="H421:J421"/>
    <mergeCell ref="H424:J424"/>
    <mergeCell ref="H425:J425"/>
    <mergeCell ref="H428:J428"/>
    <mergeCell ref="F439:H439"/>
    <mergeCell ref="J439:K439"/>
    <mergeCell ref="G435:H435"/>
    <mergeCell ref="G438:H438"/>
    <mergeCell ref="B435:D435"/>
    <mergeCell ref="F436:H436"/>
    <mergeCell ref="J436:K4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08FF-EC8A-4FB0-8AB6-FB6959233387}">
  <dimension ref="B2:K74"/>
  <sheetViews>
    <sheetView workbookViewId="0" topLeftCell="A39">
      <selection activeCell="F14" sqref="F14:I14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8" width="18.00390625" style="73" customWidth="1"/>
    <col min="9" max="9" width="19.8515625" style="73" customWidth="1"/>
    <col min="10" max="10" width="11.421875" style="73" hidden="1" customWidth="1"/>
    <col min="11" max="11" width="21.574218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126" t="s">
        <v>0</v>
      </c>
      <c r="C2" s="113"/>
      <c r="D2" s="113"/>
      <c r="E2" s="113"/>
      <c r="F2" s="113"/>
      <c r="G2" s="113"/>
      <c r="H2" s="113"/>
      <c r="I2" s="113"/>
    </row>
    <row r="3" ht="15" hidden="1"/>
    <row r="4" spans="2:9" ht="15">
      <c r="B4" s="127" t="s">
        <v>1276</v>
      </c>
      <c r="C4" s="113"/>
      <c r="D4" s="113"/>
      <c r="E4" s="113"/>
      <c r="F4" s="113"/>
      <c r="G4" s="113"/>
      <c r="H4" s="113"/>
      <c r="I4" s="113"/>
    </row>
    <row r="7" spans="2:9" ht="15">
      <c r="B7" s="83" t="s">
        <v>2</v>
      </c>
      <c r="C7" s="83" t="s">
        <v>3</v>
      </c>
      <c r="D7" s="83" t="s">
        <v>4</v>
      </c>
      <c r="E7" s="83" t="s">
        <v>5</v>
      </c>
      <c r="G7" s="83" t="s">
        <v>6</v>
      </c>
      <c r="H7" s="83" t="s">
        <v>7</v>
      </c>
      <c r="I7" s="83" t="s">
        <v>8</v>
      </c>
    </row>
    <row r="8" spans="2:9" ht="15">
      <c r="B8" s="84">
        <v>44805</v>
      </c>
      <c r="C8" s="85">
        <v>0</v>
      </c>
      <c r="D8" s="85" t="s">
        <v>9</v>
      </c>
      <c r="E8" s="85"/>
      <c r="G8" s="86">
        <v>7818362.11</v>
      </c>
      <c r="H8" s="86">
        <v>4996750.38</v>
      </c>
      <c r="I8" s="86">
        <v>2821611.73</v>
      </c>
    </row>
    <row r="9" spans="2:9" ht="63.75">
      <c r="B9" s="84">
        <v>44834</v>
      </c>
      <c r="C9" s="85">
        <v>47978</v>
      </c>
      <c r="D9" s="85" t="s">
        <v>1277</v>
      </c>
      <c r="E9" s="85" t="s">
        <v>792</v>
      </c>
      <c r="G9" s="86">
        <v>0</v>
      </c>
      <c r="H9" s="86">
        <v>175</v>
      </c>
      <c r="I9" s="86">
        <v>2821436.73</v>
      </c>
    </row>
    <row r="11" spans="6:9" ht="15">
      <c r="F11" s="128" t="s">
        <v>1278</v>
      </c>
      <c r="G11" s="113"/>
      <c r="H11" s="113"/>
      <c r="I11" s="113"/>
    </row>
    <row r="13" spans="6:9" ht="15">
      <c r="F13" s="128" t="s">
        <v>1279</v>
      </c>
      <c r="G13" s="113"/>
      <c r="H13" s="113"/>
      <c r="I13" s="113"/>
    </row>
    <row r="14" spans="6:9" ht="15">
      <c r="F14" s="128" t="s">
        <v>1280</v>
      </c>
      <c r="G14" s="113"/>
      <c r="H14" s="113"/>
      <c r="I14" s="113"/>
    </row>
    <row r="18" spans="2:11" ht="15.75">
      <c r="B18" s="79" t="s">
        <v>1281</v>
      </c>
      <c r="C18" s="9"/>
      <c r="D18" s="9"/>
      <c r="E18" s="9"/>
      <c r="F18" s="9"/>
      <c r="G18" s="9"/>
      <c r="H18" s="9"/>
      <c r="I18" s="9"/>
      <c r="J18" s="9"/>
      <c r="K18" s="10"/>
    </row>
    <row r="19" spans="2:11" ht="15.75">
      <c r="B19" s="11"/>
      <c r="C19" s="108"/>
      <c r="D19" s="91"/>
      <c r="E19" s="91"/>
      <c r="F19" s="91"/>
      <c r="G19" s="91"/>
      <c r="H19" s="91"/>
      <c r="I19" s="91"/>
      <c r="J19" s="91"/>
      <c r="K19" s="13"/>
    </row>
    <row r="20" spans="2:11" ht="15.75">
      <c r="B20" s="11"/>
      <c r="C20" s="91"/>
      <c r="D20" s="91"/>
      <c r="E20" s="91"/>
      <c r="F20" s="91"/>
      <c r="G20" s="91"/>
      <c r="H20" s="91"/>
      <c r="I20" s="91"/>
      <c r="J20" s="91"/>
      <c r="K20" s="13"/>
    </row>
    <row r="21" spans="2:11" ht="15.75">
      <c r="B21" s="11"/>
      <c r="C21" s="91"/>
      <c r="D21" s="91"/>
      <c r="E21" s="91"/>
      <c r="F21" s="91"/>
      <c r="G21" s="91"/>
      <c r="H21" s="91"/>
      <c r="I21" s="91"/>
      <c r="J21" s="91"/>
      <c r="K21" s="13"/>
    </row>
    <row r="22" spans="2:11" ht="15.75">
      <c r="B22" s="11"/>
      <c r="C22" s="91"/>
      <c r="D22" s="91"/>
      <c r="E22" s="91"/>
      <c r="F22" s="91"/>
      <c r="G22" s="91"/>
      <c r="H22" s="91"/>
      <c r="I22" s="91"/>
      <c r="J22" s="91"/>
      <c r="K22" s="13"/>
    </row>
    <row r="23" spans="2:11" ht="15.75">
      <c r="B23" s="11"/>
      <c r="C23" s="91"/>
      <c r="D23" s="91"/>
      <c r="E23" s="91"/>
      <c r="F23" s="91"/>
      <c r="G23" s="91"/>
      <c r="H23" s="91"/>
      <c r="I23" s="91"/>
      <c r="J23" s="91"/>
      <c r="K23" s="13"/>
    </row>
    <row r="24" spans="2:11" ht="15.75">
      <c r="B24" s="11"/>
      <c r="C24" s="91"/>
      <c r="D24" s="91"/>
      <c r="E24" s="91"/>
      <c r="F24" s="91"/>
      <c r="G24" s="91"/>
      <c r="H24" s="91"/>
      <c r="I24" s="91"/>
      <c r="J24" s="91"/>
      <c r="K24" s="13"/>
    </row>
    <row r="25" spans="2:11" ht="15.75">
      <c r="B25" s="11"/>
      <c r="C25" s="91"/>
      <c r="D25" s="91"/>
      <c r="E25" s="91"/>
      <c r="F25" s="91"/>
      <c r="G25" s="91"/>
      <c r="H25" s="91"/>
      <c r="I25" s="91"/>
      <c r="J25" s="91"/>
      <c r="K25" s="13"/>
    </row>
    <row r="26" spans="2:11" ht="15.75">
      <c r="B26" s="129" t="s">
        <v>498</v>
      </c>
      <c r="C26" s="130"/>
      <c r="D26" s="130"/>
      <c r="E26" s="130"/>
      <c r="F26" s="130"/>
      <c r="G26" s="130"/>
      <c r="H26" s="130"/>
      <c r="I26" s="130"/>
      <c r="J26" s="130"/>
      <c r="K26" s="131"/>
    </row>
    <row r="27" spans="2:11" ht="15">
      <c r="B27" s="122" t="s">
        <v>1282</v>
      </c>
      <c r="C27" s="123"/>
      <c r="D27" s="123"/>
      <c r="E27" s="123"/>
      <c r="F27" s="123"/>
      <c r="G27" s="123"/>
      <c r="H27" s="123"/>
      <c r="I27" s="123"/>
      <c r="J27" s="123"/>
      <c r="K27" s="124"/>
    </row>
    <row r="28" spans="2:11" ht="15.75">
      <c r="B28" s="14"/>
      <c r="C28" s="92"/>
      <c r="D28" s="92"/>
      <c r="E28" s="92"/>
      <c r="F28" s="92"/>
      <c r="G28" s="92"/>
      <c r="H28" s="92"/>
      <c r="I28" s="92"/>
      <c r="J28" s="92"/>
      <c r="K28" s="16"/>
    </row>
    <row r="29" spans="2:11" ht="15.75">
      <c r="B29" s="14"/>
      <c r="C29" s="92"/>
      <c r="D29" s="92"/>
      <c r="E29" s="92"/>
      <c r="F29" s="92"/>
      <c r="G29" s="92"/>
      <c r="H29" s="92"/>
      <c r="I29" s="92"/>
      <c r="J29" s="92"/>
      <c r="K29" s="16"/>
    </row>
    <row r="30" spans="2:11" ht="15.75">
      <c r="B30" s="11"/>
      <c r="C30" s="93" t="s">
        <v>500</v>
      </c>
      <c r="D30" s="93"/>
      <c r="E30" s="93"/>
      <c r="F30" s="93"/>
      <c r="G30" s="93"/>
      <c r="H30" s="93"/>
      <c r="I30" s="93"/>
      <c r="J30" s="93"/>
      <c r="K30" s="18"/>
    </row>
    <row r="31" spans="2:11" ht="15.75">
      <c r="B31" s="11"/>
      <c r="C31" s="94" t="s">
        <v>1283</v>
      </c>
      <c r="D31" s="94"/>
      <c r="E31" s="95"/>
      <c r="F31" s="95"/>
      <c r="G31" s="95"/>
      <c r="H31" s="95"/>
      <c r="I31" s="94" t="s">
        <v>502</v>
      </c>
      <c r="J31" s="94"/>
      <c r="K31" s="89">
        <v>9600246657</v>
      </c>
    </row>
    <row r="32" spans="2:11" ht="15.75">
      <c r="B32" s="11"/>
      <c r="C32" s="96" t="s">
        <v>504</v>
      </c>
      <c r="D32" s="23" t="s">
        <v>505</v>
      </c>
      <c r="E32" s="24"/>
      <c r="F32" s="25"/>
      <c r="G32" s="26"/>
      <c r="H32" s="27"/>
      <c r="I32" s="96"/>
      <c r="J32" s="97"/>
      <c r="K32" s="29"/>
    </row>
    <row r="33" spans="2:11" ht="15.75">
      <c r="B33" s="11"/>
      <c r="C33" s="96" t="s">
        <v>506</v>
      </c>
      <c r="D33" s="98"/>
      <c r="E33" s="99"/>
      <c r="F33" s="97"/>
      <c r="G33" s="26"/>
      <c r="H33" s="96" t="s">
        <v>1284</v>
      </c>
      <c r="I33" s="96"/>
      <c r="J33" s="97"/>
      <c r="K33" s="32"/>
    </row>
    <row r="34" spans="2:11" ht="16.5" thickBot="1">
      <c r="B34" s="11"/>
      <c r="C34" s="96"/>
      <c r="D34" s="98"/>
      <c r="E34" s="99"/>
      <c r="F34" s="97"/>
      <c r="G34" s="33"/>
      <c r="H34" s="96"/>
      <c r="I34" s="96"/>
      <c r="J34" s="97"/>
      <c r="K34" s="32"/>
    </row>
    <row r="35" spans="2:11" ht="16.5" thickTop="1"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6" spans="2:11" ht="15.75">
      <c r="B36" s="37"/>
      <c r="C36" s="100"/>
      <c r="D36" s="100"/>
      <c r="E36" s="100"/>
      <c r="F36" s="100"/>
      <c r="G36" s="100"/>
      <c r="H36" s="100"/>
      <c r="I36" s="100"/>
      <c r="J36" s="100"/>
      <c r="K36" s="39" t="s">
        <v>508</v>
      </c>
    </row>
    <row r="37" spans="2:11" ht="15.75">
      <c r="B37" s="37"/>
      <c r="C37" s="101" t="s">
        <v>509</v>
      </c>
      <c r="D37" s="101"/>
      <c r="E37" s="101"/>
      <c r="F37" s="101"/>
      <c r="G37" s="101"/>
      <c r="H37" s="119"/>
      <c r="I37" s="119"/>
      <c r="J37" s="119"/>
      <c r="K37" s="41">
        <v>2821611.7299999995</v>
      </c>
    </row>
    <row r="38" spans="2:11" ht="15.75">
      <c r="B38" s="37"/>
      <c r="C38" s="100"/>
      <c r="D38" s="100"/>
      <c r="E38" s="100"/>
      <c r="F38" s="100"/>
      <c r="G38" s="100"/>
      <c r="H38" s="100"/>
      <c r="I38" s="100"/>
      <c r="J38" s="100"/>
      <c r="K38" s="41"/>
    </row>
    <row r="39" spans="2:11" ht="15.75">
      <c r="B39" s="37"/>
      <c r="C39" s="102" t="s">
        <v>510</v>
      </c>
      <c r="D39" s="102"/>
      <c r="E39" s="102"/>
      <c r="F39" s="102"/>
      <c r="G39" s="102"/>
      <c r="H39" s="100"/>
      <c r="I39" s="100"/>
      <c r="J39" s="100"/>
      <c r="K39" s="41"/>
    </row>
    <row r="40" spans="2:11" ht="15.75">
      <c r="B40" s="37"/>
      <c r="C40" s="100" t="s">
        <v>1268</v>
      </c>
      <c r="D40" s="100"/>
      <c r="E40" s="100"/>
      <c r="F40" s="100"/>
      <c r="G40" s="100"/>
      <c r="H40" s="125"/>
      <c r="I40" s="125"/>
      <c r="J40" s="125"/>
      <c r="K40" s="109"/>
    </row>
    <row r="41" spans="2:11" ht="15.75">
      <c r="B41" s="37"/>
      <c r="C41" s="100" t="s">
        <v>512</v>
      </c>
      <c r="D41" s="100"/>
      <c r="E41" s="100"/>
      <c r="F41" s="100"/>
      <c r="G41" s="100"/>
      <c r="H41" s="119"/>
      <c r="I41" s="119"/>
      <c r="J41" s="119"/>
      <c r="K41" s="110"/>
    </row>
    <row r="42" spans="2:11" ht="15.75">
      <c r="B42" s="37"/>
      <c r="C42" s="100"/>
      <c r="D42" s="100"/>
      <c r="E42" s="100"/>
      <c r="F42" s="100"/>
      <c r="G42" s="100"/>
      <c r="H42" s="104"/>
      <c r="I42" s="104"/>
      <c r="J42" s="104"/>
      <c r="K42" s="41"/>
    </row>
    <row r="43" spans="2:11" ht="15.75">
      <c r="B43" s="37"/>
      <c r="C43" s="101" t="s">
        <v>513</v>
      </c>
      <c r="D43" s="101"/>
      <c r="E43" s="101"/>
      <c r="F43" s="101"/>
      <c r="G43" s="101"/>
      <c r="H43" s="100"/>
      <c r="I43" s="100"/>
      <c r="J43" s="100"/>
      <c r="K43" s="43">
        <f>+K37+K40+K41</f>
        <v>2821611.7299999995</v>
      </c>
    </row>
    <row r="44" spans="2:11" ht="15.75">
      <c r="B44" s="37"/>
      <c r="C44" s="100"/>
      <c r="D44" s="100"/>
      <c r="E44" s="100"/>
      <c r="F44" s="100"/>
      <c r="G44" s="100"/>
      <c r="H44" s="100"/>
      <c r="I44" s="100"/>
      <c r="J44" s="100"/>
      <c r="K44" s="41"/>
    </row>
    <row r="45" spans="2:11" ht="15.75">
      <c r="B45" s="37"/>
      <c r="C45" s="102" t="s">
        <v>514</v>
      </c>
      <c r="D45" s="102"/>
      <c r="E45" s="102"/>
      <c r="F45" s="102"/>
      <c r="G45" s="102"/>
      <c r="H45" s="100"/>
      <c r="I45" s="100"/>
      <c r="J45" s="100"/>
      <c r="K45" s="41"/>
    </row>
    <row r="46" spans="2:11" ht="15.75">
      <c r="B46" s="37"/>
      <c r="C46" s="100" t="s">
        <v>518</v>
      </c>
      <c r="D46" s="100"/>
      <c r="E46" s="100"/>
      <c r="F46" s="100"/>
      <c r="G46" s="100"/>
      <c r="H46" s="119"/>
      <c r="I46" s="119"/>
      <c r="J46" s="119"/>
      <c r="K46" s="111">
        <v>175</v>
      </c>
    </row>
    <row r="47" spans="2:11" ht="15.75">
      <c r="B47" s="37"/>
      <c r="C47" s="100" t="s">
        <v>1285</v>
      </c>
      <c r="D47" s="100"/>
      <c r="E47" s="100"/>
      <c r="F47" s="100"/>
      <c r="G47" s="100"/>
      <c r="H47" s="104"/>
      <c r="I47" s="104"/>
      <c r="J47" s="104"/>
      <c r="K47" s="111"/>
    </row>
    <row r="48" spans="2:11" ht="15.75">
      <c r="B48" s="37"/>
      <c r="C48" s="100" t="s">
        <v>517</v>
      </c>
      <c r="D48" s="100"/>
      <c r="E48" s="100"/>
      <c r="F48" s="100"/>
      <c r="G48" s="100"/>
      <c r="H48" s="119"/>
      <c r="I48" s="119"/>
      <c r="J48" s="119"/>
      <c r="K48" s="41"/>
    </row>
    <row r="49" spans="2:11" ht="15.75">
      <c r="B49" s="37"/>
      <c r="C49" s="100"/>
      <c r="D49" s="100"/>
      <c r="E49" s="100"/>
      <c r="F49" s="100"/>
      <c r="G49" s="100"/>
      <c r="H49" s="104"/>
      <c r="I49" s="104"/>
      <c r="J49" s="104"/>
      <c r="K49" s="41"/>
    </row>
    <row r="50" spans="2:11" ht="15.75">
      <c r="B50" s="37"/>
      <c r="C50" s="100" t="s">
        <v>1286</v>
      </c>
      <c r="D50" s="100"/>
      <c r="E50" s="100"/>
      <c r="F50" s="100"/>
      <c r="G50" s="100"/>
      <c r="H50" s="104"/>
      <c r="I50" s="104"/>
      <c r="J50" s="104"/>
      <c r="K50" s="41"/>
    </row>
    <row r="51" spans="2:11" ht="16.5" thickBot="1">
      <c r="B51" s="37"/>
      <c r="C51" s="101" t="s">
        <v>519</v>
      </c>
      <c r="D51" s="101"/>
      <c r="E51" s="101"/>
      <c r="F51" s="101"/>
      <c r="G51" s="101"/>
      <c r="H51" s="119"/>
      <c r="I51" s="119"/>
      <c r="J51" s="119"/>
      <c r="K51" s="44">
        <f>+K43-K46-K47-K49-K50</f>
        <v>2821436.7299999995</v>
      </c>
    </row>
    <row r="52" spans="2:11" ht="16.5" thickTop="1">
      <c r="B52" s="37"/>
      <c r="C52" s="45"/>
      <c r="D52" s="45"/>
      <c r="E52" s="45"/>
      <c r="F52" s="45"/>
      <c r="G52" s="45"/>
      <c r="H52" s="45"/>
      <c r="I52" s="45"/>
      <c r="J52" s="45"/>
      <c r="K52" s="46"/>
    </row>
    <row r="53" spans="2:11" ht="15.75">
      <c r="B53" s="37"/>
      <c r="C53" s="100"/>
      <c r="D53" s="100"/>
      <c r="E53" s="100"/>
      <c r="F53" s="100"/>
      <c r="G53" s="100"/>
      <c r="H53" s="100"/>
      <c r="I53" s="100"/>
      <c r="J53" s="100"/>
      <c r="K53" s="47"/>
    </row>
    <row r="54" spans="2:11" ht="15.75">
      <c r="B54" s="37"/>
      <c r="C54" s="100"/>
      <c r="D54" s="100"/>
      <c r="E54" s="100"/>
      <c r="F54" s="100"/>
      <c r="G54" s="100"/>
      <c r="H54" s="100"/>
      <c r="I54" s="100"/>
      <c r="J54" s="100"/>
      <c r="K54" s="39" t="s">
        <v>520</v>
      </c>
    </row>
    <row r="55" spans="2:11" ht="15.75">
      <c r="B55" s="37"/>
      <c r="C55" s="101" t="s">
        <v>521</v>
      </c>
      <c r="D55" s="101"/>
      <c r="E55" s="101"/>
      <c r="F55" s="101"/>
      <c r="G55" s="101"/>
      <c r="H55" s="119"/>
      <c r="I55" s="119"/>
      <c r="J55" s="119"/>
      <c r="K55" s="41">
        <v>2821436.73</v>
      </c>
    </row>
    <row r="56" spans="2:11" ht="15.75">
      <c r="B56" s="37"/>
      <c r="C56" s="101"/>
      <c r="D56" s="101"/>
      <c r="E56" s="101"/>
      <c r="F56" s="101"/>
      <c r="G56" s="101"/>
      <c r="H56" s="104"/>
      <c r="I56" s="104"/>
      <c r="J56" s="104"/>
      <c r="K56" s="41"/>
    </row>
    <row r="57" spans="2:11" ht="15.75">
      <c r="B57" s="37"/>
      <c r="C57" s="102" t="s">
        <v>510</v>
      </c>
      <c r="D57" s="102"/>
      <c r="E57" s="102"/>
      <c r="F57" s="102"/>
      <c r="G57" s="102"/>
      <c r="H57" s="100"/>
      <c r="I57" s="100"/>
      <c r="J57" s="100"/>
      <c r="K57" s="48"/>
    </row>
    <row r="58" spans="2:11" ht="15.75">
      <c r="B58" s="37"/>
      <c r="C58" s="100" t="s">
        <v>522</v>
      </c>
      <c r="D58" s="100"/>
      <c r="E58" s="100"/>
      <c r="F58" s="100"/>
      <c r="G58" s="100"/>
      <c r="H58" s="119"/>
      <c r="I58" s="119"/>
      <c r="J58" s="119"/>
      <c r="K58" s="41">
        <v>0</v>
      </c>
    </row>
    <row r="59" spans="2:11" ht="15.75">
      <c r="B59" s="37"/>
      <c r="C59" s="101" t="s">
        <v>513</v>
      </c>
      <c r="D59" s="101"/>
      <c r="E59" s="101"/>
      <c r="F59" s="101"/>
      <c r="G59" s="101"/>
      <c r="H59" s="121"/>
      <c r="I59" s="121"/>
      <c r="J59" s="121"/>
      <c r="K59" s="49">
        <f>SUM(K55:K58)</f>
        <v>2821436.73</v>
      </c>
    </row>
    <row r="60" spans="2:11" ht="15.75">
      <c r="B60" s="37"/>
      <c r="C60" s="100"/>
      <c r="D60" s="100"/>
      <c r="E60" s="100"/>
      <c r="F60" s="100"/>
      <c r="G60" s="100"/>
      <c r="H60" s="100"/>
      <c r="I60" s="100"/>
      <c r="J60" s="100"/>
      <c r="K60" s="48"/>
    </row>
    <row r="61" spans="2:11" ht="15.75">
      <c r="B61" s="37"/>
      <c r="C61" s="102" t="s">
        <v>514</v>
      </c>
      <c r="D61" s="102"/>
      <c r="E61" s="102"/>
      <c r="F61" s="102"/>
      <c r="G61" s="102"/>
      <c r="H61" s="100"/>
      <c r="I61" s="100"/>
      <c r="J61" s="100"/>
      <c r="K61" s="41"/>
    </row>
    <row r="62" spans="2:11" ht="15.75">
      <c r="B62" s="37"/>
      <c r="C62" s="100" t="s">
        <v>1287</v>
      </c>
      <c r="D62" s="100"/>
      <c r="E62" s="100"/>
      <c r="F62" s="100"/>
      <c r="G62" s="100"/>
      <c r="H62" s="121"/>
      <c r="I62" s="121"/>
      <c r="J62" s="121"/>
      <c r="K62" s="41"/>
    </row>
    <row r="63" spans="2:11" ht="15.75">
      <c r="B63" s="37"/>
      <c r="C63" s="100"/>
      <c r="D63" s="100"/>
      <c r="E63" s="100"/>
      <c r="F63" s="100"/>
      <c r="G63" s="100"/>
      <c r="H63" s="105"/>
      <c r="I63" s="105"/>
      <c r="J63" s="105"/>
      <c r="K63" s="41"/>
    </row>
    <row r="64" spans="2:11" ht="16.5" thickBot="1">
      <c r="B64" s="37"/>
      <c r="C64" s="101" t="s">
        <v>519</v>
      </c>
      <c r="D64" s="101"/>
      <c r="E64" s="101"/>
      <c r="F64" s="101"/>
      <c r="G64" s="101"/>
      <c r="H64" s="100"/>
      <c r="I64" s="100"/>
      <c r="J64" s="100"/>
      <c r="K64" s="44">
        <f>SUM(K59-K62)</f>
        <v>2821436.73</v>
      </c>
    </row>
    <row r="65" spans="2:11" ht="17.25" thickBot="1" thickTop="1">
      <c r="B65" s="50"/>
      <c r="C65" s="51"/>
      <c r="D65" s="51"/>
      <c r="E65" s="51"/>
      <c r="F65" s="51"/>
      <c r="G65" s="51"/>
      <c r="H65" s="52"/>
      <c r="I65" s="52"/>
      <c r="J65" s="52"/>
      <c r="K65" s="53"/>
    </row>
    <row r="66" spans="2:11" ht="16.5" thickTop="1">
      <c r="B66" s="34"/>
      <c r="C66" s="54"/>
      <c r="D66" s="54"/>
      <c r="E66" s="54"/>
      <c r="F66" s="54"/>
      <c r="G66" s="54"/>
      <c r="H66" s="35"/>
      <c r="I66" s="35"/>
      <c r="J66" s="35"/>
      <c r="K66" s="55"/>
    </row>
    <row r="67" spans="2:11" ht="15.75">
      <c r="B67" s="37"/>
      <c r="C67" s="101"/>
      <c r="D67" s="101"/>
      <c r="E67" s="101"/>
      <c r="F67" s="101"/>
      <c r="G67" s="101"/>
      <c r="H67" s="100"/>
      <c r="I67" s="100"/>
      <c r="J67" s="100"/>
      <c r="K67" s="56"/>
    </row>
    <row r="68" spans="2:11" ht="15.75">
      <c r="B68" s="57"/>
      <c r="C68" s="117" t="s">
        <v>1288</v>
      </c>
      <c r="D68" s="117"/>
      <c r="E68" s="106"/>
      <c r="F68" s="58" t="s">
        <v>525</v>
      </c>
      <c r="G68" s="117" t="s">
        <v>525</v>
      </c>
      <c r="H68" s="117"/>
      <c r="I68" s="107"/>
      <c r="J68" s="71" t="s">
        <v>1270</v>
      </c>
      <c r="K68" s="82" t="s">
        <v>535</v>
      </c>
    </row>
    <row r="69" spans="2:11" ht="15.75">
      <c r="B69" s="37"/>
      <c r="C69" s="61" t="s">
        <v>527</v>
      </c>
      <c r="D69" s="61"/>
      <c r="E69" s="104"/>
      <c r="F69" s="118" t="s">
        <v>528</v>
      </c>
      <c r="G69" s="118"/>
      <c r="H69" s="118"/>
      <c r="I69" s="100"/>
      <c r="J69" s="119" t="s">
        <v>529</v>
      </c>
      <c r="K69" s="120"/>
    </row>
    <row r="70" spans="2:11" ht="15.75">
      <c r="B70" s="37"/>
      <c r="C70" s="100"/>
      <c r="D70" s="100"/>
      <c r="E70" s="104"/>
      <c r="F70" s="104"/>
      <c r="G70" s="104"/>
      <c r="H70" s="104"/>
      <c r="I70" s="100"/>
      <c r="J70" s="104"/>
      <c r="K70" s="70"/>
    </row>
    <row r="71" spans="2:11" ht="15.75">
      <c r="B71" s="57"/>
      <c r="C71" s="117" t="s">
        <v>1271</v>
      </c>
      <c r="D71" s="117"/>
      <c r="E71" s="106"/>
      <c r="F71" s="58" t="s">
        <v>531</v>
      </c>
      <c r="G71" s="117" t="s">
        <v>531</v>
      </c>
      <c r="H71" s="117"/>
      <c r="I71" s="107"/>
      <c r="J71" s="71" t="s">
        <v>532</v>
      </c>
      <c r="K71" s="82" t="s">
        <v>1289</v>
      </c>
    </row>
    <row r="72" spans="2:11" ht="15.75">
      <c r="B72" s="37"/>
      <c r="C72" s="61" t="s">
        <v>533</v>
      </c>
      <c r="D72" s="61"/>
      <c r="E72" s="104"/>
      <c r="F72" s="118" t="s">
        <v>534</v>
      </c>
      <c r="G72" s="118"/>
      <c r="H72" s="118"/>
      <c r="I72" s="100"/>
      <c r="J72" s="119" t="s">
        <v>534</v>
      </c>
      <c r="K72" s="120"/>
    </row>
    <row r="73" spans="2:11" ht="15.75">
      <c r="B73" s="37"/>
      <c r="C73" s="101"/>
      <c r="D73" s="101"/>
      <c r="E73" s="101"/>
      <c r="F73" s="101"/>
      <c r="G73" s="101"/>
      <c r="H73" s="100"/>
      <c r="I73" s="100"/>
      <c r="J73" s="100"/>
      <c r="K73" s="62"/>
    </row>
    <row r="74" spans="2:11" ht="15.75">
      <c r="B74" s="63"/>
      <c r="C74" s="64"/>
      <c r="D74" s="64"/>
      <c r="E74" s="64"/>
      <c r="F74" s="64"/>
      <c r="G74" s="64"/>
      <c r="H74" s="65"/>
      <c r="I74" s="66"/>
      <c r="J74" s="65"/>
      <c r="K74" s="67"/>
    </row>
  </sheetData>
  <protectedRanges>
    <protectedRange sqref="F68 C68 J68" name="Rango1_2_1_2_1_1"/>
    <protectedRange sqref="F71 C71 J71" name="Rango1_2_1_1_1_1_1"/>
    <protectedRange sqref="J32:J34" name="Rango1_1_1_1_1"/>
    <protectedRange sqref="G68" name="Rango1_2_1_2_1_2"/>
    <protectedRange sqref="G71" name="Rango1_2_1_1_1_1_2"/>
    <protectedRange sqref="K68" name="Rango1_2_1_5"/>
    <protectedRange sqref="K71" name="Rango1_2_1_1_3_1"/>
  </protectedRanges>
  <mergeCells count="25">
    <mergeCell ref="B26:K26"/>
    <mergeCell ref="B2:I2"/>
    <mergeCell ref="B4:I4"/>
    <mergeCell ref="F11:I11"/>
    <mergeCell ref="F13:I13"/>
    <mergeCell ref="F14:I14"/>
    <mergeCell ref="C68:D68"/>
    <mergeCell ref="B27:K27"/>
    <mergeCell ref="H37:J37"/>
    <mergeCell ref="H40:J40"/>
    <mergeCell ref="H41:J41"/>
    <mergeCell ref="H46:J46"/>
    <mergeCell ref="H48:J48"/>
    <mergeCell ref="G68:H68"/>
    <mergeCell ref="G71:H71"/>
    <mergeCell ref="H51:J51"/>
    <mergeCell ref="H55:J55"/>
    <mergeCell ref="H58:J58"/>
    <mergeCell ref="H59:J59"/>
    <mergeCell ref="H62:J62"/>
    <mergeCell ref="F69:H69"/>
    <mergeCell ref="J69:K69"/>
    <mergeCell ref="C71:D71"/>
    <mergeCell ref="F72:H72"/>
    <mergeCell ref="J72:K7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C8F2-11C0-48BC-A9E6-60A9BC29817D}">
  <dimension ref="B2:K150"/>
  <sheetViews>
    <sheetView workbookViewId="0" topLeftCell="A82">
      <selection activeCell="I146" sqref="I146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1.71093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1" ht="12.4" customHeight="1"/>
    <row r="2" spans="2:9" ht="20.85" customHeight="1">
      <c r="B2" s="126" t="s">
        <v>0</v>
      </c>
      <c r="C2" s="113"/>
      <c r="D2" s="113"/>
      <c r="E2" s="113"/>
      <c r="F2" s="113"/>
      <c r="G2" s="113"/>
      <c r="H2" s="113"/>
      <c r="I2" s="113"/>
    </row>
    <row r="3" ht="15" customHeight="1" hidden="1"/>
    <row r="4" spans="2:9" ht="16.5" customHeight="1">
      <c r="B4" s="127" t="s">
        <v>1290</v>
      </c>
      <c r="C4" s="113"/>
      <c r="D4" s="113"/>
      <c r="E4" s="113"/>
      <c r="F4" s="113"/>
      <c r="G4" s="113"/>
      <c r="H4" s="113"/>
      <c r="I4" s="113"/>
    </row>
    <row r="5" ht="0.95" customHeight="1"/>
    <row r="6" ht="2.1" customHeight="1"/>
    <row r="7" spans="2:9" ht="15">
      <c r="B7" s="83" t="s">
        <v>2</v>
      </c>
      <c r="C7" s="83" t="s">
        <v>3</v>
      </c>
      <c r="D7" s="83" t="s">
        <v>4</v>
      </c>
      <c r="E7" s="83" t="s">
        <v>5</v>
      </c>
      <c r="G7" s="83" t="s">
        <v>6</v>
      </c>
      <c r="H7" s="83" t="s">
        <v>7</v>
      </c>
      <c r="I7" s="83" t="s">
        <v>8</v>
      </c>
    </row>
    <row r="8" spans="2:9" ht="15">
      <c r="B8" s="84">
        <v>44805</v>
      </c>
      <c r="C8" s="85">
        <v>0</v>
      </c>
      <c r="D8" s="85" t="s">
        <v>9</v>
      </c>
      <c r="E8" s="85"/>
      <c r="G8" s="86">
        <v>3454035839.73</v>
      </c>
      <c r="H8" s="86">
        <v>2440502435</v>
      </c>
      <c r="I8" s="86">
        <v>1013533404.73</v>
      </c>
    </row>
    <row r="9" spans="2:9" ht="51">
      <c r="B9" s="84">
        <v>44805</v>
      </c>
      <c r="C9" s="85">
        <v>46515</v>
      </c>
      <c r="D9" s="85" t="s">
        <v>809</v>
      </c>
      <c r="E9" s="85" t="s">
        <v>810</v>
      </c>
      <c r="G9" s="86">
        <v>0</v>
      </c>
      <c r="H9" s="86">
        <v>94554.99</v>
      </c>
      <c r="I9" s="86">
        <v>1013438849.74</v>
      </c>
    </row>
    <row r="10" spans="2:9" ht="38.25">
      <c r="B10" s="84">
        <v>44806</v>
      </c>
      <c r="C10" s="85">
        <v>46290</v>
      </c>
      <c r="D10" s="85" t="s">
        <v>1291</v>
      </c>
      <c r="E10" s="85" t="s">
        <v>1292</v>
      </c>
      <c r="G10" s="86">
        <v>3850756.3</v>
      </c>
      <c r="H10" s="86">
        <v>0</v>
      </c>
      <c r="I10" s="86">
        <v>1017289606.04</v>
      </c>
    </row>
    <row r="11" spans="2:9" ht="38.25">
      <c r="B11" s="84">
        <v>44806</v>
      </c>
      <c r="C11" s="85">
        <v>46292</v>
      </c>
      <c r="D11" s="85" t="s">
        <v>1293</v>
      </c>
      <c r="E11" s="85" t="s">
        <v>1294</v>
      </c>
      <c r="G11" s="86">
        <v>18953398.63</v>
      </c>
      <c r="H11" s="86">
        <v>0</v>
      </c>
      <c r="I11" s="86">
        <v>1036243004.67</v>
      </c>
    </row>
    <row r="12" spans="2:9" ht="38.25">
      <c r="B12" s="84">
        <v>44806</v>
      </c>
      <c r="C12" s="85">
        <v>46294</v>
      </c>
      <c r="D12" s="85" t="s">
        <v>1295</v>
      </c>
      <c r="E12" s="85" t="s">
        <v>1296</v>
      </c>
      <c r="G12" s="86">
        <v>3504817.67</v>
      </c>
      <c r="H12" s="86">
        <v>0</v>
      </c>
      <c r="I12" s="86">
        <v>1039747822.34</v>
      </c>
    </row>
    <row r="13" spans="2:9" ht="25.5">
      <c r="B13" s="84">
        <v>44806</v>
      </c>
      <c r="C13" s="85">
        <v>46299</v>
      </c>
      <c r="D13" s="85" t="s">
        <v>1297</v>
      </c>
      <c r="E13" s="85" t="s">
        <v>1298</v>
      </c>
      <c r="G13" s="86">
        <v>1578136.13</v>
      </c>
      <c r="H13" s="86">
        <v>0</v>
      </c>
      <c r="I13" s="86">
        <v>1041325958.47</v>
      </c>
    </row>
    <row r="14" spans="2:9" ht="51">
      <c r="B14" s="84">
        <v>44806</v>
      </c>
      <c r="C14" s="85">
        <v>46517</v>
      </c>
      <c r="D14" s="85" t="s">
        <v>819</v>
      </c>
      <c r="E14" s="85" t="s">
        <v>820</v>
      </c>
      <c r="G14" s="86">
        <v>0</v>
      </c>
      <c r="H14" s="86">
        <v>511467.54</v>
      </c>
      <c r="I14" s="86">
        <v>1040814490.93</v>
      </c>
    </row>
    <row r="15" spans="2:9" ht="51">
      <c r="B15" s="84">
        <v>44806</v>
      </c>
      <c r="C15" s="85">
        <v>46520</v>
      </c>
      <c r="D15" s="85" t="s">
        <v>821</v>
      </c>
      <c r="E15" s="85" t="s">
        <v>822</v>
      </c>
      <c r="G15" s="86">
        <v>0</v>
      </c>
      <c r="H15" s="86">
        <v>34081.94</v>
      </c>
      <c r="I15" s="86">
        <v>1040780408.99</v>
      </c>
    </row>
    <row r="16" spans="2:9" ht="51">
      <c r="B16" s="84">
        <v>44806</v>
      </c>
      <c r="C16" s="85">
        <v>46522</v>
      </c>
      <c r="D16" s="85" t="s">
        <v>823</v>
      </c>
      <c r="E16" s="85" t="s">
        <v>824</v>
      </c>
      <c r="G16" s="86">
        <v>0</v>
      </c>
      <c r="H16" s="86">
        <v>996700</v>
      </c>
      <c r="I16" s="86">
        <v>1039783708.99</v>
      </c>
    </row>
    <row r="17" spans="2:9" ht="38.25">
      <c r="B17" s="84">
        <v>44809</v>
      </c>
      <c r="C17" s="85">
        <v>46463</v>
      </c>
      <c r="D17" s="85" t="s">
        <v>1299</v>
      </c>
      <c r="E17" s="85" t="s">
        <v>1300</v>
      </c>
      <c r="G17" s="86">
        <v>5825593.67</v>
      </c>
      <c r="H17" s="86">
        <v>0</v>
      </c>
      <c r="I17" s="86">
        <v>1045609302.66</v>
      </c>
    </row>
    <row r="18" spans="2:9" ht="51">
      <c r="B18" s="84">
        <v>44809</v>
      </c>
      <c r="C18" s="85">
        <v>46523</v>
      </c>
      <c r="D18" s="85" t="s">
        <v>833</v>
      </c>
      <c r="E18" s="85" t="s">
        <v>834</v>
      </c>
      <c r="G18" s="86">
        <v>0</v>
      </c>
      <c r="H18" s="86">
        <v>230225</v>
      </c>
      <c r="I18" s="86">
        <v>1045379077.66</v>
      </c>
    </row>
    <row r="19" spans="2:9" ht="51">
      <c r="B19" s="84">
        <v>44809</v>
      </c>
      <c r="C19" s="85">
        <v>46524</v>
      </c>
      <c r="D19" s="85" t="s">
        <v>835</v>
      </c>
      <c r="E19" s="85" t="s">
        <v>836</v>
      </c>
      <c r="G19" s="86">
        <v>0</v>
      </c>
      <c r="H19" s="86">
        <v>1242992.5</v>
      </c>
      <c r="I19" s="86">
        <v>1044136085.16</v>
      </c>
    </row>
    <row r="20" spans="2:9" ht="25.5">
      <c r="B20" s="84">
        <v>44810</v>
      </c>
      <c r="C20" s="85">
        <v>46466</v>
      </c>
      <c r="D20" s="85" t="s">
        <v>1301</v>
      </c>
      <c r="E20" s="85" t="s">
        <v>1302</v>
      </c>
      <c r="G20" s="86">
        <v>5879873.25</v>
      </c>
      <c r="H20" s="86">
        <v>0</v>
      </c>
      <c r="I20" s="86">
        <v>1050015958.41</v>
      </c>
    </row>
    <row r="21" spans="2:9" ht="51">
      <c r="B21" s="84">
        <v>44810</v>
      </c>
      <c r="C21" s="85">
        <v>46526</v>
      </c>
      <c r="D21" s="85" t="s">
        <v>841</v>
      </c>
      <c r="E21" s="85" t="s">
        <v>842</v>
      </c>
      <c r="G21" s="86">
        <v>0</v>
      </c>
      <c r="H21" s="86">
        <v>1381590.99</v>
      </c>
      <c r="I21" s="86">
        <v>1048634367.42</v>
      </c>
    </row>
    <row r="22" spans="2:9" ht="51">
      <c r="B22" s="84">
        <v>44810</v>
      </c>
      <c r="C22" s="85">
        <v>46529</v>
      </c>
      <c r="D22" s="85" t="s">
        <v>843</v>
      </c>
      <c r="E22" s="85" t="s">
        <v>844</v>
      </c>
      <c r="G22" s="86">
        <v>0</v>
      </c>
      <c r="H22" s="86">
        <v>1784854.44</v>
      </c>
      <c r="I22" s="86">
        <v>1046849512.98</v>
      </c>
    </row>
    <row r="23" spans="2:9" ht="51">
      <c r="B23" s="84">
        <v>44810</v>
      </c>
      <c r="C23" s="85">
        <v>46531</v>
      </c>
      <c r="D23" s="85" t="s">
        <v>845</v>
      </c>
      <c r="E23" s="85" t="s">
        <v>846</v>
      </c>
      <c r="G23" s="86">
        <v>0</v>
      </c>
      <c r="H23" s="86">
        <v>226067.51</v>
      </c>
      <c r="I23" s="86">
        <v>1046623445.47</v>
      </c>
    </row>
    <row r="24" spans="2:9" ht="51">
      <c r="B24" s="84">
        <v>44811</v>
      </c>
      <c r="C24" s="85">
        <v>46534</v>
      </c>
      <c r="D24" s="85" t="s">
        <v>861</v>
      </c>
      <c r="E24" s="85" t="s">
        <v>862</v>
      </c>
      <c r="G24" s="86">
        <v>0</v>
      </c>
      <c r="H24" s="86">
        <v>1489084.93</v>
      </c>
      <c r="I24" s="86">
        <v>1045134360.54</v>
      </c>
    </row>
    <row r="25" spans="2:9" ht="51">
      <c r="B25" s="84">
        <v>44811</v>
      </c>
      <c r="C25" s="85">
        <v>46536</v>
      </c>
      <c r="D25" s="85" t="s">
        <v>863</v>
      </c>
      <c r="E25" s="85" t="s">
        <v>864</v>
      </c>
      <c r="G25" s="86">
        <v>0</v>
      </c>
      <c r="H25" s="86">
        <v>2997590.97</v>
      </c>
      <c r="I25" s="86">
        <v>1042136769.57</v>
      </c>
    </row>
    <row r="26" spans="2:9" ht="38.25">
      <c r="B26" s="84">
        <v>44812</v>
      </c>
      <c r="C26" s="85">
        <v>46901</v>
      </c>
      <c r="D26" s="85" t="s">
        <v>1303</v>
      </c>
      <c r="E26" s="85" t="s">
        <v>1304</v>
      </c>
      <c r="G26" s="86">
        <v>19768191.04</v>
      </c>
      <c r="H26" s="86">
        <v>0</v>
      </c>
      <c r="I26" s="86">
        <v>1061904960.61</v>
      </c>
    </row>
    <row r="27" spans="2:9" ht="51">
      <c r="B27" s="84">
        <v>44812</v>
      </c>
      <c r="C27" s="85">
        <v>47030</v>
      </c>
      <c r="D27" s="85" t="s">
        <v>873</v>
      </c>
      <c r="E27" s="85" t="s">
        <v>874</v>
      </c>
      <c r="G27" s="86">
        <v>0</v>
      </c>
      <c r="H27" s="86">
        <v>545790</v>
      </c>
      <c r="I27" s="86">
        <v>1061359170.61</v>
      </c>
    </row>
    <row r="28" spans="2:9" ht="38.25">
      <c r="B28" s="84">
        <v>44813</v>
      </c>
      <c r="C28" s="85">
        <v>46929</v>
      </c>
      <c r="D28" s="85" t="s">
        <v>1305</v>
      </c>
      <c r="E28" s="85" t="s">
        <v>1306</v>
      </c>
      <c r="G28" s="86">
        <v>3677095.6</v>
      </c>
      <c r="H28" s="86">
        <v>0</v>
      </c>
      <c r="I28" s="86">
        <v>1065036266.21</v>
      </c>
    </row>
    <row r="29" spans="2:9" ht="38.25">
      <c r="B29" s="84">
        <v>44813</v>
      </c>
      <c r="C29" s="85">
        <v>46930</v>
      </c>
      <c r="D29" s="85" t="s">
        <v>1307</v>
      </c>
      <c r="E29" s="85" t="s">
        <v>1308</v>
      </c>
      <c r="G29" s="86">
        <v>3435328.43</v>
      </c>
      <c r="H29" s="86">
        <v>0</v>
      </c>
      <c r="I29" s="86">
        <v>1068471594.64</v>
      </c>
    </row>
    <row r="30" spans="2:9" ht="25.5">
      <c r="B30" s="84">
        <v>44813</v>
      </c>
      <c r="C30" s="85">
        <v>46932</v>
      </c>
      <c r="D30" s="85" t="s">
        <v>1309</v>
      </c>
      <c r="E30" s="85" t="s">
        <v>1310</v>
      </c>
      <c r="G30" s="86">
        <v>1546846.78</v>
      </c>
      <c r="H30" s="86">
        <v>0</v>
      </c>
      <c r="I30" s="86">
        <v>1070018441.42</v>
      </c>
    </row>
    <row r="31" spans="2:9" ht="51">
      <c r="B31" s="84">
        <v>44813</v>
      </c>
      <c r="C31" s="85">
        <v>47031</v>
      </c>
      <c r="D31" s="85" t="s">
        <v>883</v>
      </c>
      <c r="E31" s="85" t="s">
        <v>884</v>
      </c>
      <c r="G31" s="86">
        <v>0</v>
      </c>
      <c r="H31" s="86">
        <v>271947.38</v>
      </c>
      <c r="I31" s="86">
        <v>1069746494.04</v>
      </c>
    </row>
    <row r="32" spans="2:9" ht="51">
      <c r="B32" s="84">
        <v>44813</v>
      </c>
      <c r="C32" s="85">
        <v>47032</v>
      </c>
      <c r="D32" s="85" t="s">
        <v>885</v>
      </c>
      <c r="E32" s="85" t="s">
        <v>886</v>
      </c>
      <c r="G32" s="86">
        <v>0</v>
      </c>
      <c r="H32" s="86">
        <v>1187713.11</v>
      </c>
      <c r="I32" s="86">
        <v>1068558780.93</v>
      </c>
    </row>
    <row r="33" spans="2:9" ht="38.25">
      <c r="B33" s="84">
        <v>44816</v>
      </c>
      <c r="C33" s="85">
        <v>47022</v>
      </c>
      <c r="D33" s="85" t="s">
        <v>1311</v>
      </c>
      <c r="E33" s="85" t="s">
        <v>1312</v>
      </c>
      <c r="G33" s="86">
        <v>9298.85</v>
      </c>
      <c r="H33" s="86">
        <v>0</v>
      </c>
      <c r="I33" s="86">
        <v>1068568079.78</v>
      </c>
    </row>
    <row r="34" spans="2:9" ht="51">
      <c r="B34" s="84">
        <v>44816</v>
      </c>
      <c r="C34" s="85">
        <v>47033</v>
      </c>
      <c r="D34" s="85" t="s">
        <v>889</v>
      </c>
      <c r="E34" s="85" t="s">
        <v>890</v>
      </c>
      <c r="G34" s="86">
        <v>0</v>
      </c>
      <c r="H34" s="86">
        <v>174760</v>
      </c>
      <c r="I34" s="86">
        <v>1068393319.78</v>
      </c>
    </row>
    <row r="35" spans="2:9" ht="51">
      <c r="B35" s="84">
        <v>44816</v>
      </c>
      <c r="C35" s="85">
        <v>47035</v>
      </c>
      <c r="D35" s="85" t="s">
        <v>891</v>
      </c>
      <c r="E35" s="85" t="s">
        <v>892</v>
      </c>
      <c r="G35" s="86">
        <v>0</v>
      </c>
      <c r="H35" s="86">
        <v>1012819.35</v>
      </c>
      <c r="I35" s="86">
        <v>1067380500.43</v>
      </c>
    </row>
    <row r="36" spans="2:9" ht="38.25">
      <c r="B36" s="84">
        <v>44818</v>
      </c>
      <c r="C36" s="85">
        <v>47069</v>
      </c>
      <c r="D36" s="85" t="s">
        <v>1313</v>
      </c>
      <c r="E36" s="85" t="s">
        <v>1314</v>
      </c>
      <c r="G36" s="86">
        <v>4915579.33</v>
      </c>
      <c r="H36" s="86">
        <v>0</v>
      </c>
      <c r="I36" s="86">
        <v>1072296079.76</v>
      </c>
    </row>
    <row r="37" spans="2:9" ht="51">
      <c r="B37" s="84">
        <v>44818</v>
      </c>
      <c r="C37" s="85">
        <v>47384</v>
      </c>
      <c r="D37" s="85" t="s">
        <v>923</v>
      </c>
      <c r="E37" s="85" t="s">
        <v>924</v>
      </c>
      <c r="G37" s="86">
        <v>0</v>
      </c>
      <c r="H37" s="86">
        <v>6685738.02</v>
      </c>
      <c r="I37" s="86">
        <v>1065610341.74</v>
      </c>
    </row>
    <row r="38" spans="2:9" ht="51">
      <c r="B38" s="84">
        <v>44818</v>
      </c>
      <c r="C38" s="85">
        <v>47386</v>
      </c>
      <c r="D38" s="85" t="s">
        <v>925</v>
      </c>
      <c r="E38" s="85" t="s">
        <v>926</v>
      </c>
      <c r="G38" s="86">
        <v>0</v>
      </c>
      <c r="H38" s="86">
        <v>326976.94</v>
      </c>
      <c r="I38" s="86">
        <v>1065283364.8</v>
      </c>
    </row>
    <row r="39" spans="2:9" ht="51">
      <c r="B39" s="84">
        <v>44818</v>
      </c>
      <c r="C39" s="85">
        <v>47387</v>
      </c>
      <c r="D39" s="85" t="s">
        <v>927</v>
      </c>
      <c r="E39" s="85" t="s">
        <v>928</v>
      </c>
      <c r="G39" s="86">
        <v>0</v>
      </c>
      <c r="H39" s="86">
        <v>251175.11</v>
      </c>
      <c r="I39" s="86">
        <v>1065032189.69</v>
      </c>
    </row>
    <row r="40" spans="2:9" ht="63.75">
      <c r="B40" s="84">
        <v>44819</v>
      </c>
      <c r="C40" s="85">
        <v>47205</v>
      </c>
      <c r="D40" s="85" t="s">
        <v>1315</v>
      </c>
      <c r="E40" s="85" t="s">
        <v>1316</v>
      </c>
      <c r="G40" s="86">
        <v>6910</v>
      </c>
      <c r="H40" s="86">
        <v>0</v>
      </c>
      <c r="I40" s="86">
        <v>1065039099.69</v>
      </c>
    </row>
    <row r="41" spans="2:9" ht="25.5">
      <c r="B41" s="84">
        <v>44819</v>
      </c>
      <c r="C41" s="85">
        <v>47232</v>
      </c>
      <c r="D41" s="85" t="s">
        <v>1317</v>
      </c>
      <c r="E41" s="85" t="s">
        <v>1318</v>
      </c>
      <c r="G41" s="86">
        <v>2568930.2</v>
      </c>
      <c r="H41" s="86">
        <v>0</v>
      </c>
      <c r="I41" s="86">
        <v>1067608029.89</v>
      </c>
    </row>
    <row r="42" spans="2:9" ht="25.5">
      <c r="B42" s="84">
        <v>44819</v>
      </c>
      <c r="C42" s="85">
        <v>47233</v>
      </c>
      <c r="D42" s="85" t="s">
        <v>1319</v>
      </c>
      <c r="E42" s="85" t="s">
        <v>1320</v>
      </c>
      <c r="G42" s="86">
        <v>3395444.98</v>
      </c>
      <c r="H42" s="86">
        <v>0</v>
      </c>
      <c r="I42" s="86">
        <v>1071003474.87</v>
      </c>
    </row>
    <row r="43" spans="2:9" ht="25.5">
      <c r="B43" s="84">
        <v>44819</v>
      </c>
      <c r="C43" s="85">
        <v>47235</v>
      </c>
      <c r="D43" s="85" t="s">
        <v>1321</v>
      </c>
      <c r="E43" s="85" t="s">
        <v>1322</v>
      </c>
      <c r="G43" s="86">
        <v>1528888.21</v>
      </c>
      <c r="H43" s="86">
        <v>0</v>
      </c>
      <c r="I43" s="86">
        <v>1072532363.08</v>
      </c>
    </row>
    <row r="44" spans="2:9" ht="38.25">
      <c r="B44" s="84">
        <v>44819</v>
      </c>
      <c r="C44" s="85">
        <v>47241</v>
      </c>
      <c r="D44" s="85" t="s">
        <v>1323</v>
      </c>
      <c r="E44" s="85" t="s">
        <v>1324</v>
      </c>
      <c r="G44" s="86">
        <v>4107546.95</v>
      </c>
      <c r="H44" s="86">
        <v>0</v>
      </c>
      <c r="I44" s="86">
        <v>1076639910.03</v>
      </c>
    </row>
    <row r="45" spans="2:9" ht="38.25">
      <c r="B45" s="84">
        <v>44819</v>
      </c>
      <c r="C45" s="85">
        <v>47243</v>
      </c>
      <c r="D45" s="85" t="s">
        <v>1325</v>
      </c>
      <c r="E45" s="85" t="s">
        <v>1326</v>
      </c>
      <c r="G45" s="86">
        <v>20260443.42</v>
      </c>
      <c r="H45" s="86">
        <v>0</v>
      </c>
      <c r="I45" s="86">
        <v>1096900353.45</v>
      </c>
    </row>
    <row r="46" spans="2:9" ht="25.5">
      <c r="B46" s="84">
        <v>44819</v>
      </c>
      <c r="C46" s="85">
        <v>47254</v>
      </c>
      <c r="D46" s="85" t="s">
        <v>1327</v>
      </c>
      <c r="E46" s="85" t="s">
        <v>1328</v>
      </c>
      <c r="G46" s="86">
        <v>131280.29</v>
      </c>
      <c r="H46" s="86">
        <v>0</v>
      </c>
      <c r="I46" s="86">
        <v>1097031633.74</v>
      </c>
    </row>
    <row r="47" spans="2:9" ht="51">
      <c r="B47" s="84">
        <v>44819</v>
      </c>
      <c r="C47" s="85">
        <v>47389</v>
      </c>
      <c r="D47" s="85" t="s">
        <v>945</v>
      </c>
      <c r="E47" s="85" t="s">
        <v>946</v>
      </c>
      <c r="G47" s="86">
        <v>0</v>
      </c>
      <c r="H47" s="86">
        <v>137345</v>
      </c>
      <c r="I47" s="86">
        <v>1096894288.74</v>
      </c>
    </row>
    <row r="48" spans="2:9" ht="51">
      <c r="B48" s="84">
        <v>44819</v>
      </c>
      <c r="C48" s="85">
        <v>47391</v>
      </c>
      <c r="D48" s="85" t="s">
        <v>947</v>
      </c>
      <c r="E48" s="85" t="s">
        <v>948</v>
      </c>
      <c r="G48" s="86">
        <v>0</v>
      </c>
      <c r="H48" s="86">
        <v>985753.2</v>
      </c>
      <c r="I48" s="86">
        <v>1095908535.54</v>
      </c>
    </row>
    <row r="49" spans="2:9" ht="51">
      <c r="B49" s="84">
        <v>44820</v>
      </c>
      <c r="C49" s="85">
        <v>47392</v>
      </c>
      <c r="D49" s="85" t="s">
        <v>965</v>
      </c>
      <c r="E49" s="85" t="s">
        <v>966</v>
      </c>
      <c r="G49" s="86">
        <v>0</v>
      </c>
      <c r="H49" s="86">
        <v>99985</v>
      </c>
      <c r="I49" s="86">
        <v>1095808550.54</v>
      </c>
    </row>
    <row r="50" spans="2:9" ht="51">
      <c r="B50" s="84">
        <v>44820</v>
      </c>
      <c r="C50" s="85">
        <v>47393</v>
      </c>
      <c r="D50" s="85" t="s">
        <v>967</v>
      </c>
      <c r="E50" s="85" t="s">
        <v>968</v>
      </c>
      <c r="G50" s="86">
        <v>0</v>
      </c>
      <c r="H50" s="86">
        <v>1314516.5</v>
      </c>
      <c r="I50" s="86">
        <v>1094494034.04</v>
      </c>
    </row>
    <row r="51" spans="2:9" ht="38.25">
      <c r="B51" s="84">
        <v>44824</v>
      </c>
      <c r="C51" s="85">
        <v>47368</v>
      </c>
      <c r="D51" s="85" t="s">
        <v>1329</v>
      </c>
      <c r="E51" s="85" t="s">
        <v>1330</v>
      </c>
      <c r="G51" s="86">
        <v>3093077.25</v>
      </c>
      <c r="H51" s="86">
        <v>0</v>
      </c>
      <c r="I51" s="86">
        <v>1097587111.29</v>
      </c>
    </row>
    <row r="52" spans="2:9" ht="51">
      <c r="B52" s="84">
        <v>44824</v>
      </c>
      <c r="C52" s="85">
        <v>47474</v>
      </c>
      <c r="D52" s="85" t="s">
        <v>991</v>
      </c>
      <c r="E52" s="85" t="s">
        <v>992</v>
      </c>
      <c r="G52" s="86">
        <v>0</v>
      </c>
      <c r="H52" s="86">
        <v>59599700.97</v>
      </c>
      <c r="I52" s="86">
        <v>1037987410.32</v>
      </c>
    </row>
    <row r="53" spans="2:9" ht="51">
      <c r="B53" s="84">
        <v>44824</v>
      </c>
      <c r="C53" s="85">
        <v>47476</v>
      </c>
      <c r="D53" s="85" t="s">
        <v>993</v>
      </c>
      <c r="E53" s="85" t="s">
        <v>994</v>
      </c>
      <c r="G53" s="86">
        <v>0</v>
      </c>
      <c r="H53" s="86">
        <v>644938.75</v>
      </c>
      <c r="I53" s="86">
        <v>1037342471.57</v>
      </c>
    </row>
    <row r="54" spans="2:9" ht="51">
      <c r="B54" s="84">
        <v>44824</v>
      </c>
      <c r="C54" s="85">
        <v>47477</v>
      </c>
      <c r="D54" s="85" t="s">
        <v>995</v>
      </c>
      <c r="E54" s="85" t="s">
        <v>996</v>
      </c>
      <c r="G54" s="86">
        <v>0</v>
      </c>
      <c r="H54" s="86">
        <v>2114758.75</v>
      </c>
      <c r="I54" s="86">
        <v>1035227712.82</v>
      </c>
    </row>
    <row r="55" spans="2:9" ht="38.25">
      <c r="B55" s="84">
        <v>44825</v>
      </c>
      <c r="C55" s="85">
        <v>47440</v>
      </c>
      <c r="D55" s="85" t="s">
        <v>1331</v>
      </c>
      <c r="E55" s="85" t="s">
        <v>1332</v>
      </c>
      <c r="G55" s="86">
        <v>20550</v>
      </c>
      <c r="H55" s="86">
        <v>0</v>
      </c>
      <c r="I55" s="86">
        <v>1035248262.82</v>
      </c>
    </row>
    <row r="56" spans="2:9" ht="51">
      <c r="B56" s="84">
        <v>44825</v>
      </c>
      <c r="C56" s="85">
        <v>47478</v>
      </c>
      <c r="D56" s="85" t="s">
        <v>1027</v>
      </c>
      <c r="E56" s="85" t="s">
        <v>1028</v>
      </c>
      <c r="G56" s="86">
        <v>0</v>
      </c>
      <c r="H56" s="86">
        <v>54230.12</v>
      </c>
      <c r="I56" s="86">
        <v>1035194032.7</v>
      </c>
    </row>
    <row r="57" spans="2:9" ht="51">
      <c r="B57" s="84">
        <v>44825</v>
      </c>
      <c r="C57" s="85">
        <v>47479</v>
      </c>
      <c r="D57" s="85" t="s">
        <v>1029</v>
      </c>
      <c r="E57" s="85" t="s">
        <v>1030</v>
      </c>
      <c r="G57" s="86">
        <v>0</v>
      </c>
      <c r="H57" s="86">
        <v>313330</v>
      </c>
      <c r="I57" s="86">
        <v>1034880702.7</v>
      </c>
    </row>
    <row r="58" spans="2:9" ht="25.5">
      <c r="B58" s="84">
        <v>44826</v>
      </c>
      <c r="C58" s="85">
        <v>47471</v>
      </c>
      <c r="D58" s="85" t="s">
        <v>1333</v>
      </c>
      <c r="E58" s="85" t="s">
        <v>1334</v>
      </c>
      <c r="G58" s="86">
        <v>956.53</v>
      </c>
      <c r="H58" s="86">
        <v>0</v>
      </c>
      <c r="I58" s="86">
        <v>1034881659.23</v>
      </c>
    </row>
    <row r="59" spans="2:9" ht="51">
      <c r="B59" s="84">
        <v>44826</v>
      </c>
      <c r="C59" s="85">
        <v>47475</v>
      </c>
      <c r="D59" s="85" t="s">
        <v>1033</v>
      </c>
      <c r="E59" s="85" t="s">
        <v>1034</v>
      </c>
      <c r="G59" s="86">
        <v>0</v>
      </c>
      <c r="H59" s="86">
        <v>11969809.11</v>
      </c>
      <c r="I59" s="86">
        <v>1022911850.12</v>
      </c>
    </row>
    <row r="60" spans="2:9" ht="51">
      <c r="B60" s="84">
        <v>44826</v>
      </c>
      <c r="C60" s="85">
        <v>47481</v>
      </c>
      <c r="D60" s="85" t="s">
        <v>1035</v>
      </c>
      <c r="E60" s="85" t="s">
        <v>1036</v>
      </c>
      <c r="G60" s="86">
        <v>0</v>
      </c>
      <c r="H60" s="86">
        <v>126337.5</v>
      </c>
      <c r="I60" s="86">
        <v>1022785512.62</v>
      </c>
    </row>
    <row r="61" spans="2:9" ht="25.5">
      <c r="B61" s="84">
        <v>44826</v>
      </c>
      <c r="C61" s="85">
        <v>47528</v>
      </c>
      <c r="D61" s="85" t="s">
        <v>1335</v>
      </c>
      <c r="E61" s="85" t="s">
        <v>1336</v>
      </c>
      <c r="G61" s="86">
        <v>19214334.25</v>
      </c>
      <c r="H61" s="86">
        <v>0</v>
      </c>
      <c r="I61" s="86">
        <v>1041999846.87</v>
      </c>
    </row>
    <row r="62" spans="2:9" ht="15">
      <c r="B62" s="84">
        <v>44826</v>
      </c>
      <c r="C62" s="85">
        <v>47529</v>
      </c>
      <c r="D62" s="85" t="s">
        <v>1337</v>
      </c>
      <c r="E62" s="85" t="s">
        <v>1338</v>
      </c>
      <c r="G62" s="86">
        <v>3563153.22</v>
      </c>
      <c r="H62" s="86">
        <v>0</v>
      </c>
      <c r="I62" s="86">
        <v>1045563000.09</v>
      </c>
    </row>
    <row r="63" spans="2:9" ht="15">
      <c r="B63" s="84">
        <v>44826</v>
      </c>
      <c r="C63" s="85">
        <v>47532</v>
      </c>
      <c r="D63" s="85" t="s">
        <v>1258</v>
      </c>
      <c r="E63" s="85"/>
      <c r="G63" s="86">
        <v>1604403.25</v>
      </c>
      <c r="H63" s="86">
        <v>0</v>
      </c>
      <c r="I63" s="86">
        <v>1047167403.34</v>
      </c>
    </row>
    <row r="64" spans="2:9" ht="25.5">
      <c r="B64" s="84">
        <v>44827</v>
      </c>
      <c r="C64" s="85">
        <v>47565</v>
      </c>
      <c r="D64" s="85" t="s">
        <v>1339</v>
      </c>
      <c r="E64" s="85" t="s">
        <v>1340</v>
      </c>
      <c r="G64" s="86">
        <v>2167.5</v>
      </c>
      <c r="H64" s="86">
        <v>0</v>
      </c>
      <c r="I64" s="86">
        <v>1047169570.84</v>
      </c>
    </row>
    <row r="65" spans="2:9" ht="25.5">
      <c r="B65" s="84">
        <v>44827</v>
      </c>
      <c r="C65" s="85">
        <v>47566</v>
      </c>
      <c r="D65" s="85" t="s">
        <v>1341</v>
      </c>
      <c r="E65" s="85" t="s">
        <v>1342</v>
      </c>
      <c r="G65" s="86">
        <v>21327.59</v>
      </c>
      <c r="H65" s="86">
        <v>0</v>
      </c>
      <c r="I65" s="86">
        <v>1047190898.43</v>
      </c>
    </row>
    <row r="66" spans="2:9" ht="25.5">
      <c r="B66" s="84">
        <v>44827</v>
      </c>
      <c r="C66" s="85">
        <v>47567</v>
      </c>
      <c r="D66" s="85" t="s">
        <v>1343</v>
      </c>
      <c r="E66" s="85" t="s">
        <v>1344</v>
      </c>
      <c r="G66" s="86">
        <v>4264191.9</v>
      </c>
      <c r="H66" s="86">
        <v>0</v>
      </c>
      <c r="I66" s="86">
        <v>1051455090.33</v>
      </c>
    </row>
    <row r="67" spans="2:9" ht="51">
      <c r="B67" s="84">
        <v>44827</v>
      </c>
      <c r="C67" s="85">
        <v>47570</v>
      </c>
      <c r="D67" s="85" t="s">
        <v>1051</v>
      </c>
      <c r="E67" s="85" t="s">
        <v>1052</v>
      </c>
      <c r="G67" s="86">
        <v>0</v>
      </c>
      <c r="H67" s="86">
        <v>268810.18</v>
      </c>
      <c r="I67" s="86">
        <v>1051186280.15</v>
      </c>
    </row>
    <row r="68" spans="2:9" ht="51">
      <c r="B68" s="84">
        <v>44827</v>
      </c>
      <c r="C68" s="85">
        <v>47571</v>
      </c>
      <c r="D68" s="85" t="s">
        <v>1053</v>
      </c>
      <c r="E68" s="85" t="s">
        <v>1054</v>
      </c>
      <c r="G68" s="86">
        <v>0</v>
      </c>
      <c r="H68" s="86">
        <v>550008.74</v>
      </c>
      <c r="I68" s="86">
        <v>1050636271.41</v>
      </c>
    </row>
    <row r="69" spans="2:9" ht="51">
      <c r="B69" s="84">
        <v>44830</v>
      </c>
      <c r="C69" s="85">
        <v>47764</v>
      </c>
      <c r="D69" s="85" t="s">
        <v>1083</v>
      </c>
      <c r="E69" s="85" t="s">
        <v>1084</v>
      </c>
      <c r="G69" s="86">
        <v>0</v>
      </c>
      <c r="H69" s="86">
        <v>330055</v>
      </c>
      <c r="I69" s="86">
        <v>1050306216.41</v>
      </c>
    </row>
    <row r="70" spans="2:9" ht="51">
      <c r="B70" s="84">
        <v>44830</v>
      </c>
      <c r="C70" s="85">
        <v>47765</v>
      </c>
      <c r="D70" s="85" t="s">
        <v>1085</v>
      </c>
      <c r="E70" s="85" t="s">
        <v>1086</v>
      </c>
      <c r="G70" s="86">
        <v>0</v>
      </c>
      <c r="H70" s="86">
        <v>1866255.03</v>
      </c>
      <c r="I70" s="86">
        <v>1048439961.38</v>
      </c>
    </row>
    <row r="71" spans="2:9" ht="25.5">
      <c r="B71" s="84">
        <v>44831</v>
      </c>
      <c r="C71" s="85">
        <v>47658</v>
      </c>
      <c r="D71" s="85" t="s">
        <v>1345</v>
      </c>
      <c r="E71" s="85" t="s">
        <v>1346</v>
      </c>
      <c r="G71" s="86">
        <v>21327.59</v>
      </c>
      <c r="H71" s="86">
        <v>0</v>
      </c>
      <c r="I71" s="86">
        <v>1048461288.97</v>
      </c>
    </row>
    <row r="72" spans="2:9" ht="51">
      <c r="B72" s="84">
        <v>44831</v>
      </c>
      <c r="C72" s="85">
        <v>47766</v>
      </c>
      <c r="D72" s="85" t="s">
        <v>1105</v>
      </c>
      <c r="E72" s="85" t="s">
        <v>1106</v>
      </c>
      <c r="G72" s="86">
        <v>0</v>
      </c>
      <c r="H72" s="86">
        <v>109675</v>
      </c>
      <c r="I72" s="86">
        <v>1048351613.97</v>
      </c>
    </row>
    <row r="73" spans="2:9" ht="51">
      <c r="B73" s="84">
        <v>44831</v>
      </c>
      <c r="C73" s="85">
        <v>47772</v>
      </c>
      <c r="D73" s="85" t="s">
        <v>1107</v>
      </c>
      <c r="E73" s="85" t="s">
        <v>1108</v>
      </c>
      <c r="G73" s="86">
        <v>0</v>
      </c>
      <c r="H73" s="86">
        <v>103421.49</v>
      </c>
      <c r="I73" s="86">
        <v>1048248192.48</v>
      </c>
    </row>
    <row r="74" spans="2:9" ht="51">
      <c r="B74" s="84">
        <v>44832</v>
      </c>
      <c r="C74" s="85">
        <v>47774</v>
      </c>
      <c r="D74" s="85" t="s">
        <v>1125</v>
      </c>
      <c r="E74" s="85" t="s">
        <v>1126</v>
      </c>
      <c r="G74" s="86">
        <v>0</v>
      </c>
      <c r="H74" s="86">
        <v>701635.42</v>
      </c>
      <c r="I74" s="86">
        <v>1047546557.06</v>
      </c>
    </row>
    <row r="75" spans="2:9" ht="51">
      <c r="B75" s="84">
        <v>44832</v>
      </c>
      <c r="C75" s="85">
        <v>47775</v>
      </c>
      <c r="D75" s="85" t="s">
        <v>1127</v>
      </c>
      <c r="E75" s="85" t="s">
        <v>1128</v>
      </c>
      <c r="G75" s="86">
        <v>0</v>
      </c>
      <c r="H75" s="86">
        <v>62595.57</v>
      </c>
      <c r="I75" s="86">
        <v>1047483961.49</v>
      </c>
    </row>
    <row r="76" spans="2:9" ht="25.5">
      <c r="B76" s="84">
        <v>44832</v>
      </c>
      <c r="C76" s="85">
        <v>47789</v>
      </c>
      <c r="D76" s="85" t="s">
        <v>1347</v>
      </c>
      <c r="E76" s="85" t="s">
        <v>1348</v>
      </c>
      <c r="G76" s="86">
        <v>1335</v>
      </c>
      <c r="H76" s="86">
        <v>0</v>
      </c>
      <c r="I76" s="86">
        <v>1047485296.49</v>
      </c>
    </row>
    <row r="77" spans="2:9" ht="51">
      <c r="B77" s="84">
        <v>44833</v>
      </c>
      <c r="C77" s="85">
        <v>47773</v>
      </c>
      <c r="D77" s="85" t="s">
        <v>1143</v>
      </c>
      <c r="E77" s="85" t="s">
        <v>1144</v>
      </c>
      <c r="G77" s="86">
        <v>0</v>
      </c>
      <c r="H77" s="86">
        <v>161599.06</v>
      </c>
      <c r="I77" s="86">
        <v>1047323697.43</v>
      </c>
    </row>
    <row r="78" spans="2:9" ht="25.5">
      <c r="B78" s="84">
        <v>44833</v>
      </c>
      <c r="C78" s="85">
        <v>47828</v>
      </c>
      <c r="D78" s="85" t="s">
        <v>1335</v>
      </c>
      <c r="E78" s="85" t="s">
        <v>1336</v>
      </c>
      <c r="G78" s="86">
        <v>17418114.27</v>
      </c>
      <c r="H78" s="86">
        <v>0</v>
      </c>
      <c r="I78" s="86">
        <v>1064741811.7</v>
      </c>
    </row>
    <row r="79" spans="2:9" ht="51">
      <c r="B79" s="84">
        <v>44833</v>
      </c>
      <c r="C79" s="85">
        <v>47965</v>
      </c>
      <c r="D79" s="85" t="s">
        <v>1157</v>
      </c>
      <c r="E79" s="85" t="s">
        <v>1158</v>
      </c>
      <c r="G79" s="86">
        <v>0</v>
      </c>
      <c r="H79" s="86">
        <v>3325286.63</v>
      </c>
      <c r="I79" s="86">
        <v>1061416525.07</v>
      </c>
    </row>
    <row r="80" spans="2:9" ht="51">
      <c r="B80" s="84">
        <v>44833</v>
      </c>
      <c r="C80" s="85">
        <v>47967</v>
      </c>
      <c r="D80" s="85" t="s">
        <v>1159</v>
      </c>
      <c r="E80" s="85" t="s">
        <v>1160</v>
      </c>
      <c r="G80" s="86">
        <v>0</v>
      </c>
      <c r="H80" s="86">
        <v>294757.92</v>
      </c>
      <c r="I80" s="86">
        <v>1061121767.15</v>
      </c>
    </row>
    <row r="81" spans="2:9" ht="51">
      <c r="B81" s="84">
        <v>44833</v>
      </c>
      <c r="C81" s="85">
        <v>47968</v>
      </c>
      <c r="D81" s="85" t="s">
        <v>1161</v>
      </c>
      <c r="E81" s="85" t="s">
        <v>1162</v>
      </c>
      <c r="G81" s="86">
        <v>0</v>
      </c>
      <c r="H81" s="86">
        <v>1611033.28</v>
      </c>
      <c r="I81" s="86">
        <v>1059510733.87</v>
      </c>
    </row>
    <row r="82" spans="2:9" ht="38.25">
      <c r="B82" s="84">
        <v>44834</v>
      </c>
      <c r="C82" s="85">
        <v>47878</v>
      </c>
      <c r="D82" s="85" t="s">
        <v>1349</v>
      </c>
      <c r="E82" s="85" t="s">
        <v>1350</v>
      </c>
      <c r="G82" s="86">
        <v>3850026.82</v>
      </c>
      <c r="H82" s="86">
        <v>0</v>
      </c>
      <c r="I82" s="86">
        <v>1063360760.69</v>
      </c>
    </row>
    <row r="83" spans="2:9" ht="38.25">
      <c r="B83" s="84">
        <v>44834</v>
      </c>
      <c r="C83" s="85">
        <v>47883</v>
      </c>
      <c r="D83" s="85" t="s">
        <v>1351</v>
      </c>
      <c r="E83" s="85" t="s">
        <v>1352</v>
      </c>
      <c r="G83" s="86">
        <v>3033110.54</v>
      </c>
      <c r="H83" s="86">
        <v>0</v>
      </c>
      <c r="I83" s="86">
        <v>1066393871.23</v>
      </c>
    </row>
    <row r="84" spans="2:9" ht="25.5">
      <c r="B84" s="84">
        <v>44834</v>
      </c>
      <c r="C84" s="85">
        <v>47886</v>
      </c>
      <c r="D84" s="85" t="s">
        <v>1353</v>
      </c>
      <c r="E84" s="85" t="s">
        <v>1354</v>
      </c>
      <c r="G84" s="86">
        <v>1365737.62</v>
      </c>
      <c r="H84" s="86">
        <v>0</v>
      </c>
      <c r="I84" s="86">
        <v>1067759608.85</v>
      </c>
    </row>
    <row r="85" spans="2:9" ht="38.25">
      <c r="B85" s="84">
        <v>44834</v>
      </c>
      <c r="C85" s="85">
        <v>47918</v>
      </c>
      <c r="D85" s="85" t="s">
        <v>1355</v>
      </c>
      <c r="E85" s="85" t="s">
        <v>1356</v>
      </c>
      <c r="G85" s="86">
        <v>3409682.25</v>
      </c>
      <c r="H85" s="86">
        <v>0</v>
      </c>
      <c r="I85" s="86">
        <v>1071169291.1</v>
      </c>
    </row>
    <row r="86" spans="2:9" ht="38.25">
      <c r="B86" s="84">
        <v>44834</v>
      </c>
      <c r="C86" s="85">
        <v>47922</v>
      </c>
      <c r="D86" s="85" t="s">
        <v>1357</v>
      </c>
      <c r="E86" s="85" t="s">
        <v>1358</v>
      </c>
      <c r="G86" s="86">
        <v>6625093.5</v>
      </c>
      <c r="H86" s="86">
        <v>0</v>
      </c>
      <c r="I86" s="86">
        <v>1077794384.6</v>
      </c>
    </row>
    <row r="87" spans="2:9" ht="51">
      <c r="B87" s="84">
        <v>44834</v>
      </c>
      <c r="C87" s="85">
        <v>47969</v>
      </c>
      <c r="D87" s="85" t="s">
        <v>1175</v>
      </c>
      <c r="E87" s="85" t="s">
        <v>1176</v>
      </c>
      <c r="G87" s="86">
        <v>0</v>
      </c>
      <c r="H87" s="86">
        <v>215520</v>
      </c>
      <c r="I87" s="86">
        <v>1077578864.6</v>
      </c>
    </row>
    <row r="88" ht="15" customHeight="1" hidden="1"/>
    <row r="89" ht="10.15" customHeight="1"/>
    <row r="90" spans="6:9" ht="18" customHeight="1">
      <c r="F90" s="128" t="s">
        <v>1359</v>
      </c>
      <c r="G90" s="113"/>
      <c r="H90" s="113"/>
      <c r="I90" s="113"/>
    </row>
    <row r="91" ht="0.95" customHeight="1"/>
    <row r="92" spans="6:9" ht="18" customHeight="1">
      <c r="F92" s="128" t="s">
        <v>1360</v>
      </c>
      <c r="G92" s="113"/>
      <c r="H92" s="113"/>
      <c r="I92" s="113"/>
    </row>
    <row r="93" spans="6:9" ht="18" customHeight="1">
      <c r="F93" s="128" t="s">
        <v>1361</v>
      </c>
      <c r="G93" s="113"/>
      <c r="H93" s="113"/>
      <c r="I93" s="113"/>
    </row>
    <row r="94" ht="20.1" customHeight="1"/>
    <row r="96" spans="2:11" ht="15.75">
      <c r="B96" s="79" t="s">
        <v>1467</v>
      </c>
      <c r="C96" s="8"/>
      <c r="D96" s="9"/>
      <c r="E96" s="9"/>
      <c r="F96" s="9"/>
      <c r="G96" s="9"/>
      <c r="H96" s="9"/>
      <c r="I96" s="9"/>
      <c r="J96" s="9"/>
      <c r="K96" s="10"/>
    </row>
    <row r="97" spans="2:11" ht="15.75">
      <c r="B97" s="11"/>
      <c r="C97" s="12"/>
      <c r="D97" s="12"/>
      <c r="E97" s="12"/>
      <c r="F97" s="12"/>
      <c r="G97" s="12"/>
      <c r="H97" s="12"/>
      <c r="I97" s="12"/>
      <c r="J97" s="12"/>
      <c r="K97" s="13"/>
    </row>
    <row r="98" spans="2:11" ht="15.75">
      <c r="B98" s="11"/>
      <c r="C98" s="12"/>
      <c r="D98" s="12"/>
      <c r="E98" s="12"/>
      <c r="F98" s="12"/>
      <c r="G98" s="12"/>
      <c r="H98" s="12"/>
      <c r="I98" s="12"/>
      <c r="J98" s="12"/>
      <c r="K98" s="13"/>
    </row>
    <row r="99" spans="2:11" ht="15.75">
      <c r="B99" s="11"/>
      <c r="C99" s="12"/>
      <c r="D99" s="12"/>
      <c r="E99" s="12"/>
      <c r="F99" s="12"/>
      <c r="G99" s="12"/>
      <c r="H99" s="12"/>
      <c r="I99" s="12"/>
      <c r="J99" s="12"/>
      <c r="K99" s="13"/>
    </row>
    <row r="100" spans="2:11" ht="15.75">
      <c r="B100" s="11"/>
      <c r="C100" s="12"/>
      <c r="D100" s="12"/>
      <c r="E100" s="12"/>
      <c r="F100" s="12"/>
      <c r="G100" s="12"/>
      <c r="H100" s="12"/>
      <c r="I100" s="12"/>
      <c r="J100" s="12"/>
      <c r="K100" s="13"/>
    </row>
    <row r="101" spans="2:11" ht="15.75">
      <c r="B101" s="11"/>
      <c r="C101" s="12"/>
      <c r="D101" s="12"/>
      <c r="E101" s="12"/>
      <c r="F101" s="12"/>
      <c r="G101" s="12"/>
      <c r="H101" s="12"/>
      <c r="I101" s="12"/>
      <c r="J101" s="12"/>
      <c r="K101" s="13"/>
    </row>
    <row r="102" spans="2:11" ht="15.75">
      <c r="B102" s="129" t="s">
        <v>498</v>
      </c>
      <c r="C102" s="137"/>
      <c r="D102" s="137"/>
      <c r="E102" s="137"/>
      <c r="F102" s="137"/>
      <c r="G102" s="137"/>
      <c r="H102" s="137"/>
      <c r="I102" s="137"/>
      <c r="J102" s="137"/>
      <c r="K102" s="131"/>
    </row>
    <row r="103" spans="2:11" ht="15">
      <c r="B103" s="122" t="s">
        <v>1468</v>
      </c>
      <c r="C103" s="135"/>
      <c r="D103" s="135"/>
      <c r="E103" s="135"/>
      <c r="F103" s="135"/>
      <c r="G103" s="135"/>
      <c r="H103" s="135"/>
      <c r="I103" s="135"/>
      <c r="J103" s="135"/>
      <c r="K103" s="124"/>
    </row>
    <row r="104" spans="2:11" ht="15.75">
      <c r="B104" s="14"/>
      <c r="C104" s="15"/>
      <c r="D104" s="15"/>
      <c r="E104" s="15"/>
      <c r="F104" s="15"/>
      <c r="G104" s="15"/>
      <c r="H104" s="15"/>
      <c r="I104" s="15"/>
      <c r="J104" s="15"/>
      <c r="K104" s="16"/>
    </row>
    <row r="105" spans="2:11" ht="15.75">
      <c r="B105" s="14"/>
      <c r="C105" s="15"/>
      <c r="D105" s="15"/>
      <c r="E105" s="15"/>
      <c r="F105" s="15"/>
      <c r="G105" s="15"/>
      <c r="H105" s="15"/>
      <c r="I105" s="15"/>
      <c r="J105" s="15"/>
      <c r="K105" s="16"/>
    </row>
    <row r="106" spans="2:11" ht="15.75">
      <c r="B106" s="11"/>
      <c r="C106" s="17" t="s">
        <v>500</v>
      </c>
      <c r="D106" s="17"/>
      <c r="E106" s="17"/>
      <c r="F106" s="17"/>
      <c r="G106" s="17"/>
      <c r="H106" s="17"/>
      <c r="I106" s="17"/>
      <c r="J106" s="17"/>
      <c r="K106" s="18"/>
    </row>
    <row r="107" spans="2:11" ht="15.75">
      <c r="B107" s="11"/>
      <c r="C107" s="19" t="s">
        <v>1469</v>
      </c>
      <c r="D107" s="19"/>
      <c r="E107" s="20"/>
      <c r="F107" s="20"/>
      <c r="G107" s="20"/>
      <c r="H107" s="20"/>
      <c r="I107" s="19" t="s">
        <v>502</v>
      </c>
      <c r="J107" s="19"/>
      <c r="K107" s="21" t="s">
        <v>1470</v>
      </c>
    </row>
    <row r="108" spans="2:11" ht="15.75">
      <c r="B108" s="11"/>
      <c r="C108" s="22" t="s">
        <v>504</v>
      </c>
      <c r="D108" s="23" t="s">
        <v>505</v>
      </c>
      <c r="E108" s="24"/>
      <c r="F108" s="25"/>
      <c r="G108" s="26"/>
      <c r="H108" s="27"/>
      <c r="I108" s="22"/>
      <c r="J108" s="28"/>
      <c r="K108" s="29"/>
    </row>
    <row r="109" spans="2:11" ht="15.75">
      <c r="B109" s="11"/>
      <c r="C109" s="22" t="s">
        <v>506</v>
      </c>
      <c r="D109" s="30"/>
      <c r="E109" s="31"/>
      <c r="F109" s="28"/>
      <c r="G109" s="26"/>
      <c r="H109" s="22" t="s">
        <v>507</v>
      </c>
      <c r="I109" s="22"/>
      <c r="J109" s="28"/>
      <c r="K109" s="32"/>
    </row>
    <row r="110" spans="2:11" ht="16.5" thickBot="1">
      <c r="B110" s="11"/>
      <c r="C110" s="22"/>
      <c r="D110" s="30"/>
      <c r="E110" s="31"/>
      <c r="F110" s="28"/>
      <c r="G110" s="33"/>
      <c r="H110" s="22"/>
      <c r="I110" s="22"/>
      <c r="J110" s="28"/>
      <c r="K110" s="32"/>
    </row>
    <row r="111" spans="2:11" ht="16.5" thickTop="1">
      <c r="B111" s="34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2:11" ht="15.75">
      <c r="B112" s="37"/>
      <c r="C112" s="38"/>
      <c r="D112" s="38"/>
      <c r="E112" s="38"/>
      <c r="F112" s="38"/>
      <c r="G112" s="38"/>
      <c r="H112" s="38"/>
      <c r="I112" s="38"/>
      <c r="J112" s="38"/>
      <c r="K112" s="39" t="s">
        <v>508</v>
      </c>
    </row>
    <row r="113" spans="2:11" ht="15.75">
      <c r="B113" s="37"/>
      <c r="C113" s="40" t="s">
        <v>509</v>
      </c>
      <c r="D113" s="40"/>
      <c r="E113" s="40"/>
      <c r="F113" s="40"/>
      <c r="G113" s="40"/>
      <c r="H113" s="133"/>
      <c r="I113" s="133"/>
      <c r="J113" s="133"/>
      <c r="K113" s="41">
        <v>1013533404.73</v>
      </c>
    </row>
    <row r="114" spans="2:11" ht="15.75">
      <c r="B114" s="37"/>
      <c r="C114" s="38"/>
      <c r="D114" s="38"/>
      <c r="E114" s="38"/>
      <c r="F114" s="38"/>
      <c r="G114" s="38"/>
      <c r="H114" s="38"/>
      <c r="I114" s="38"/>
      <c r="J114" s="38"/>
      <c r="K114" s="41"/>
    </row>
    <row r="115" spans="2:11" ht="15.75">
      <c r="B115" s="37"/>
      <c r="C115" s="42" t="s">
        <v>510</v>
      </c>
      <c r="D115" s="42"/>
      <c r="E115" s="42"/>
      <c r="F115" s="42"/>
      <c r="G115" s="42"/>
      <c r="H115" s="38"/>
      <c r="I115" s="38"/>
      <c r="J115" s="38"/>
      <c r="K115" s="41"/>
    </row>
    <row r="116" spans="2:11" ht="15.75">
      <c r="B116" s="37"/>
      <c r="C116" s="38" t="s">
        <v>1268</v>
      </c>
      <c r="D116" s="38"/>
      <c r="E116" s="38"/>
      <c r="F116" s="38"/>
      <c r="G116" s="38"/>
      <c r="H116" s="136"/>
      <c r="I116" s="136"/>
      <c r="J116" s="136"/>
      <c r="K116" s="41">
        <v>172452948.81</v>
      </c>
    </row>
    <row r="117" spans="2:11" ht="15.75">
      <c r="B117" s="37"/>
      <c r="C117" s="38" t="s">
        <v>1471</v>
      </c>
      <c r="D117" s="38"/>
      <c r="E117" s="38"/>
      <c r="F117" s="38"/>
      <c r="G117" s="38"/>
      <c r="H117" s="133"/>
      <c r="I117" s="133"/>
      <c r="J117" s="133"/>
      <c r="K117" s="41">
        <v>0</v>
      </c>
    </row>
    <row r="118" spans="2:11" ht="15.75">
      <c r="B118" s="37"/>
      <c r="C118" s="38"/>
      <c r="D118" s="38"/>
      <c r="E118" s="38"/>
      <c r="F118" s="38"/>
      <c r="G118" s="38"/>
      <c r="H118" s="75"/>
      <c r="I118" s="75"/>
      <c r="J118" s="75"/>
      <c r="K118" s="41"/>
    </row>
    <row r="119" spans="2:11" ht="15.75">
      <c r="B119" s="37"/>
      <c r="C119" s="40" t="s">
        <v>513</v>
      </c>
      <c r="D119" s="40"/>
      <c r="E119" s="40"/>
      <c r="F119" s="40"/>
      <c r="G119" s="40"/>
      <c r="H119" s="38"/>
      <c r="I119" s="38"/>
      <c r="J119" s="38"/>
      <c r="K119" s="43">
        <f>+K113+K116+K117</f>
        <v>1185986353.54</v>
      </c>
    </row>
    <row r="120" spans="2:11" ht="15.75">
      <c r="B120" s="37"/>
      <c r="C120" s="38"/>
      <c r="D120" s="38"/>
      <c r="E120" s="38"/>
      <c r="F120" s="38"/>
      <c r="G120" s="38"/>
      <c r="H120" s="38"/>
      <c r="I120" s="38"/>
      <c r="J120" s="38"/>
      <c r="K120" s="41"/>
    </row>
    <row r="121" spans="2:11" ht="15.75">
      <c r="B121" s="37"/>
      <c r="C121" s="42" t="s">
        <v>514</v>
      </c>
      <c r="D121" s="42"/>
      <c r="E121" s="42"/>
      <c r="F121" s="42"/>
      <c r="G121" s="42"/>
      <c r="H121" s="38"/>
      <c r="I121" s="38"/>
      <c r="J121" s="38"/>
      <c r="K121" s="41"/>
    </row>
    <row r="122" spans="2:11" ht="15.75">
      <c r="B122" s="37"/>
      <c r="C122" s="38" t="s">
        <v>516</v>
      </c>
      <c r="D122" s="38"/>
      <c r="E122" s="38"/>
      <c r="F122" s="38"/>
      <c r="G122" s="38"/>
      <c r="H122" s="133"/>
      <c r="I122" s="133"/>
      <c r="J122" s="133"/>
      <c r="K122" s="41">
        <v>108407488.94</v>
      </c>
    </row>
    <row r="123" spans="2:11" ht="15.75">
      <c r="B123" s="37"/>
      <c r="C123" s="38" t="s">
        <v>1472</v>
      </c>
      <c r="D123" s="38"/>
      <c r="E123" s="38"/>
      <c r="F123" s="38"/>
      <c r="G123" s="38"/>
      <c r="H123" s="75"/>
      <c r="I123" s="75"/>
      <c r="J123" s="75"/>
      <c r="K123" s="41">
        <v>0</v>
      </c>
    </row>
    <row r="124" spans="2:11" ht="15.75">
      <c r="B124" s="37"/>
      <c r="C124" s="38" t="s">
        <v>517</v>
      </c>
      <c r="D124" s="38"/>
      <c r="E124" s="38"/>
      <c r="F124" s="38"/>
      <c r="G124" s="38"/>
      <c r="H124" s="133"/>
      <c r="I124" s="133"/>
      <c r="J124" s="133"/>
      <c r="K124" s="41"/>
    </row>
    <row r="125" spans="2:11" ht="15.75">
      <c r="B125" s="37"/>
      <c r="C125" s="38" t="s">
        <v>518</v>
      </c>
      <c r="D125" s="38"/>
      <c r="E125" s="38"/>
      <c r="F125" s="38"/>
      <c r="G125" s="38"/>
      <c r="H125" s="75"/>
      <c r="I125" s="75"/>
      <c r="J125" s="75"/>
      <c r="K125" s="41"/>
    </row>
    <row r="126" spans="2:11" ht="15.75">
      <c r="B126" s="37"/>
      <c r="C126" s="38"/>
      <c r="D126" s="38"/>
      <c r="E126" s="38"/>
      <c r="F126" s="38"/>
      <c r="G126" s="38"/>
      <c r="H126" s="75"/>
      <c r="I126" s="75"/>
      <c r="J126" s="75"/>
      <c r="K126" s="41"/>
    </row>
    <row r="127" spans="2:11" ht="16.5" thickBot="1">
      <c r="B127" s="37"/>
      <c r="C127" s="40" t="s">
        <v>519</v>
      </c>
      <c r="D127" s="40"/>
      <c r="E127" s="40"/>
      <c r="F127" s="40"/>
      <c r="G127" s="40"/>
      <c r="H127" s="133"/>
      <c r="I127" s="133"/>
      <c r="J127" s="133"/>
      <c r="K127" s="44">
        <f>+K119-K122</f>
        <v>1077578864.6</v>
      </c>
    </row>
    <row r="128" spans="2:11" ht="16.5" thickTop="1">
      <c r="B128" s="37"/>
      <c r="C128" s="45"/>
      <c r="D128" s="45"/>
      <c r="E128" s="45"/>
      <c r="F128" s="45"/>
      <c r="G128" s="45"/>
      <c r="H128" s="45"/>
      <c r="I128" s="45"/>
      <c r="J128" s="45"/>
      <c r="K128" s="46"/>
    </row>
    <row r="129" spans="2:11" ht="15.75">
      <c r="B129" s="37"/>
      <c r="C129" s="38"/>
      <c r="D129" s="38"/>
      <c r="E129" s="38"/>
      <c r="F129" s="38"/>
      <c r="G129" s="38"/>
      <c r="H129" s="38"/>
      <c r="I129" s="38"/>
      <c r="J129" s="38"/>
      <c r="K129" s="47"/>
    </row>
    <row r="130" spans="2:11" ht="15.75">
      <c r="B130" s="37"/>
      <c r="C130" s="38"/>
      <c r="D130" s="38"/>
      <c r="E130" s="38"/>
      <c r="F130" s="38"/>
      <c r="G130" s="38"/>
      <c r="H130" s="38"/>
      <c r="I130" s="38"/>
      <c r="J130" s="38"/>
      <c r="K130" s="39" t="s">
        <v>520</v>
      </c>
    </row>
    <row r="131" spans="2:11" ht="15.75">
      <c r="B131" s="37"/>
      <c r="C131" s="40" t="s">
        <v>521</v>
      </c>
      <c r="D131" s="40"/>
      <c r="E131" s="40"/>
      <c r="F131" s="40"/>
      <c r="G131" s="40"/>
      <c r="H131" s="133"/>
      <c r="I131" s="133"/>
      <c r="J131" s="133"/>
      <c r="K131" s="41">
        <v>1077578864.6</v>
      </c>
    </row>
    <row r="132" spans="2:11" ht="15.75">
      <c r="B132" s="37"/>
      <c r="C132" s="40"/>
      <c r="D132" s="40"/>
      <c r="E132" s="40"/>
      <c r="F132" s="40"/>
      <c r="G132" s="40"/>
      <c r="H132" s="75"/>
      <c r="I132" s="75"/>
      <c r="J132" s="75"/>
      <c r="K132" s="41"/>
    </row>
    <row r="133" spans="2:11" ht="15.75">
      <c r="B133" s="37"/>
      <c r="C133" s="42" t="s">
        <v>510</v>
      </c>
      <c r="D133" s="42"/>
      <c r="E133" s="42"/>
      <c r="F133" s="42"/>
      <c r="G133" s="42"/>
      <c r="H133" s="38"/>
      <c r="I133" s="38"/>
      <c r="J133" s="38"/>
      <c r="K133" s="48"/>
    </row>
    <row r="134" spans="2:11" ht="15.75">
      <c r="B134" s="37"/>
      <c r="C134" s="38" t="s">
        <v>522</v>
      </c>
      <c r="D134" s="38"/>
      <c r="E134" s="38"/>
      <c r="F134" s="38"/>
      <c r="G134" s="38"/>
      <c r="H134" s="133"/>
      <c r="I134" s="133"/>
      <c r="J134" s="133"/>
      <c r="K134" s="41">
        <v>0</v>
      </c>
    </row>
    <row r="135" spans="2:11" ht="15.75">
      <c r="B135" s="37"/>
      <c r="C135" s="40" t="s">
        <v>513</v>
      </c>
      <c r="D135" s="40"/>
      <c r="E135" s="40"/>
      <c r="F135" s="40"/>
      <c r="G135" s="40"/>
      <c r="H135" s="134"/>
      <c r="I135" s="134"/>
      <c r="J135" s="134"/>
      <c r="K135" s="49">
        <f>SUM(K131:K134)</f>
        <v>1077578864.6</v>
      </c>
    </row>
    <row r="136" spans="2:11" ht="15.75">
      <c r="B136" s="37"/>
      <c r="C136" s="38"/>
      <c r="D136" s="38"/>
      <c r="E136" s="38"/>
      <c r="F136" s="38"/>
      <c r="G136" s="38"/>
      <c r="H136" s="38"/>
      <c r="I136" s="38"/>
      <c r="J136" s="38"/>
      <c r="K136" s="48"/>
    </row>
    <row r="137" spans="2:11" ht="15.75">
      <c r="B137" s="37"/>
      <c r="C137" s="42" t="s">
        <v>514</v>
      </c>
      <c r="D137" s="42"/>
      <c r="E137" s="42"/>
      <c r="F137" s="42"/>
      <c r="G137" s="42"/>
      <c r="H137" s="38"/>
      <c r="I137" s="38"/>
      <c r="J137" s="38"/>
      <c r="K137" s="41"/>
    </row>
    <row r="138" spans="2:11" ht="15.75">
      <c r="B138" s="37"/>
      <c r="C138" s="38" t="s">
        <v>523</v>
      </c>
      <c r="D138" s="38"/>
      <c r="E138" s="38"/>
      <c r="F138" s="38"/>
      <c r="G138" s="38"/>
      <c r="H138" s="134"/>
      <c r="I138" s="134"/>
      <c r="J138" s="134"/>
      <c r="K138" s="41">
        <v>0</v>
      </c>
    </row>
    <row r="139" spans="2:11" ht="15.75">
      <c r="B139" s="37"/>
      <c r="C139" s="38"/>
      <c r="D139" s="38"/>
      <c r="E139" s="38"/>
      <c r="F139" s="38"/>
      <c r="G139" s="38"/>
      <c r="H139" s="76"/>
      <c r="I139" s="76"/>
      <c r="J139" s="76"/>
      <c r="K139" s="41"/>
    </row>
    <row r="140" spans="2:11" ht="16.5" thickBot="1">
      <c r="B140" s="37"/>
      <c r="C140" s="40" t="s">
        <v>519</v>
      </c>
      <c r="D140" s="40"/>
      <c r="E140" s="40"/>
      <c r="F140" s="40"/>
      <c r="G140" s="40"/>
      <c r="H140" s="38"/>
      <c r="I140" s="38"/>
      <c r="J140" s="38"/>
      <c r="K140" s="44">
        <f>SUM(K135-K138)</f>
        <v>1077578864.6</v>
      </c>
    </row>
    <row r="141" spans="2:11" ht="17.25" thickBot="1" thickTop="1">
      <c r="B141" s="50"/>
      <c r="C141" s="51"/>
      <c r="D141" s="51"/>
      <c r="E141" s="51"/>
      <c r="F141" s="51"/>
      <c r="G141" s="51"/>
      <c r="H141" s="52"/>
      <c r="I141" s="52"/>
      <c r="J141" s="52"/>
      <c r="K141" s="53"/>
    </row>
    <row r="142" spans="2:11" ht="16.5" thickTop="1">
      <c r="B142" s="34"/>
      <c r="C142" s="54"/>
      <c r="D142" s="54"/>
      <c r="E142" s="54"/>
      <c r="F142" s="54"/>
      <c r="G142" s="54"/>
      <c r="H142" s="35"/>
      <c r="I142" s="35"/>
      <c r="J142" s="35"/>
      <c r="K142" s="55"/>
    </row>
    <row r="143" spans="2:11" ht="15.75">
      <c r="B143" s="37"/>
      <c r="C143" s="40"/>
      <c r="D143" s="40"/>
      <c r="E143" s="40"/>
      <c r="F143" s="40"/>
      <c r="G143" s="40"/>
      <c r="H143" s="38"/>
      <c r="I143" s="38"/>
      <c r="J143" s="38"/>
      <c r="K143" s="56"/>
    </row>
    <row r="144" spans="2:11" ht="15.75">
      <c r="B144" s="116" t="s">
        <v>1473</v>
      </c>
      <c r="C144" s="117"/>
      <c r="D144" s="117"/>
      <c r="E144" s="59"/>
      <c r="F144" s="58" t="s">
        <v>525</v>
      </c>
      <c r="G144" s="117" t="s">
        <v>525</v>
      </c>
      <c r="H144" s="117"/>
      <c r="I144" s="60"/>
      <c r="J144" s="78" t="s">
        <v>526</v>
      </c>
      <c r="K144" s="82" t="s">
        <v>535</v>
      </c>
    </row>
    <row r="145" spans="2:11" ht="15.75">
      <c r="B145" s="37"/>
      <c r="C145" s="61" t="s">
        <v>527</v>
      </c>
      <c r="D145" s="61"/>
      <c r="E145" s="75"/>
      <c r="F145" s="118" t="s">
        <v>528</v>
      </c>
      <c r="G145" s="118"/>
      <c r="H145" s="118"/>
      <c r="I145" s="38"/>
      <c r="J145" s="133" t="s">
        <v>529</v>
      </c>
      <c r="K145" s="120"/>
    </row>
    <row r="146" spans="2:11" ht="15.75">
      <c r="B146" s="37"/>
      <c r="C146" s="38"/>
      <c r="D146" s="38"/>
      <c r="E146" s="75"/>
      <c r="F146" s="75"/>
      <c r="G146" s="75"/>
      <c r="H146" s="75"/>
      <c r="I146" s="38"/>
      <c r="J146" s="75"/>
      <c r="K146" s="77"/>
    </row>
    <row r="147" spans="2:11" ht="15.75">
      <c r="B147" s="57"/>
      <c r="C147" s="68" t="s">
        <v>1474</v>
      </c>
      <c r="D147" s="68"/>
      <c r="E147" s="59"/>
      <c r="F147" s="58" t="s">
        <v>531</v>
      </c>
      <c r="G147" s="117" t="s">
        <v>531</v>
      </c>
      <c r="H147" s="117"/>
      <c r="I147" s="60"/>
      <c r="J147" s="78" t="s">
        <v>1272</v>
      </c>
      <c r="K147" s="82" t="s">
        <v>1289</v>
      </c>
    </row>
    <row r="148" spans="2:11" ht="15.75">
      <c r="B148" s="37"/>
      <c r="C148" s="61" t="s">
        <v>533</v>
      </c>
      <c r="D148" s="61"/>
      <c r="E148" s="75"/>
      <c r="F148" s="118" t="s">
        <v>534</v>
      </c>
      <c r="G148" s="118"/>
      <c r="H148" s="118"/>
      <c r="I148" s="38"/>
      <c r="J148" s="133" t="s">
        <v>534</v>
      </c>
      <c r="K148" s="120"/>
    </row>
    <row r="149" spans="2:11" ht="15.75">
      <c r="B149" s="37"/>
      <c r="C149" s="40"/>
      <c r="D149" s="40"/>
      <c r="E149" s="40"/>
      <c r="F149" s="40"/>
      <c r="G149" s="40"/>
      <c r="H149" s="38"/>
      <c r="I149" s="38"/>
      <c r="J149" s="38"/>
      <c r="K149" s="62"/>
    </row>
    <row r="150" spans="2:11" ht="15.75">
      <c r="B150" s="63"/>
      <c r="C150" s="64"/>
      <c r="D150" s="64"/>
      <c r="E150" s="64"/>
      <c r="F150" s="64"/>
      <c r="G150" s="64"/>
      <c r="H150" s="65"/>
      <c r="I150" s="66"/>
      <c r="J150" s="65"/>
      <c r="K150" s="67"/>
    </row>
  </sheetData>
  <protectedRanges>
    <protectedRange sqref="F144 J144" name="Rango1_2_1_2"/>
    <protectedRange sqref="F147 J147" name="Rango1_2_1_1_2"/>
    <protectedRange sqref="J108:J110" name="Rango1_1_1"/>
    <protectedRange sqref="B144" name="Rango1_2_1_2_1_1"/>
    <protectedRange sqref="C147" name="Rango1_2_1_1_1_1"/>
    <protectedRange sqref="G144" name="Rango1_2_1_2_1_2"/>
    <protectedRange sqref="G147" name="Rango1_2_1_1_1_1_2"/>
    <protectedRange sqref="K144" name="Rango1_2_1_5"/>
    <protectedRange sqref="K147" name="Rango1_2_1_1_3_1"/>
  </protectedRanges>
  <mergeCells count="24">
    <mergeCell ref="F148:H148"/>
    <mergeCell ref="J148:K148"/>
    <mergeCell ref="B144:D144"/>
    <mergeCell ref="G144:H144"/>
    <mergeCell ref="G147:H147"/>
    <mergeCell ref="H135:J135"/>
    <mergeCell ref="H138:J138"/>
    <mergeCell ref="F145:H145"/>
    <mergeCell ref="J145:K145"/>
    <mergeCell ref="H122:J122"/>
    <mergeCell ref="H124:J124"/>
    <mergeCell ref="H127:J127"/>
    <mergeCell ref="H131:J131"/>
    <mergeCell ref="H134:J134"/>
    <mergeCell ref="B102:K102"/>
    <mergeCell ref="B103:K103"/>
    <mergeCell ref="H113:J113"/>
    <mergeCell ref="H116:J116"/>
    <mergeCell ref="H117:J117"/>
    <mergeCell ref="B2:I2"/>
    <mergeCell ref="B4:I4"/>
    <mergeCell ref="F90:I90"/>
    <mergeCell ref="F92:I92"/>
    <mergeCell ref="F93:I9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7E8C-CE9A-4D2D-A6C9-4A621D9D56C5}">
  <dimension ref="B2:K71"/>
  <sheetViews>
    <sheetView workbookViewId="0" topLeftCell="A38">
      <selection activeCell="I66" sqref="I66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5.574218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126" t="s">
        <v>0</v>
      </c>
      <c r="C2" s="113"/>
      <c r="D2" s="113"/>
      <c r="E2" s="113"/>
      <c r="F2" s="113"/>
      <c r="G2" s="113"/>
      <c r="H2" s="113"/>
      <c r="I2" s="113"/>
    </row>
    <row r="3" ht="15" hidden="1"/>
    <row r="4" spans="2:9" ht="15">
      <c r="B4" s="127" t="s">
        <v>1224</v>
      </c>
      <c r="C4" s="113"/>
      <c r="D4" s="113"/>
      <c r="E4" s="113"/>
      <c r="F4" s="113"/>
      <c r="G4" s="113"/>
      <c r="H4" s="113"/>
      <c r="I4" s="113"/>
    </row>
    <row r="7" spans="2:9" ht="15">
      <c r="B7" s="83" t="s">
        <v>2</v>
      </c>
      <c r="C7" s="83" t="s">
        <v>3</v>
      </c>
      <c r="D7" s="83" t="s">
        <v>4</v>
      </c>
      <c r="E7" s="83" t="s">
        <v>5</v>
      </c>
      <c r="G7" s="83" t="s">
        <v>6</v>
      </c>
      <c r="H7" s="83" t="s">
        <v>7</v>
      </c>
      <c r="I7" s="83" t="s">
        <v>8</v>
      </c>
    </row>
    <row r="8" spans="2:9" ht="15">
      <c r="B8" s="84">
        <v>44805</v>
      </c>
      <c r="C8" s="85">
        <v>0</v>
      </c>
      <c r="D8" s="85" t="s">
        <v>9</v>
      </c>
      <c r="E8" s="85"/>
      <c r="G8" s="86">
        <v>20746.8</v>
      </c>
      <c r="H8" s="86">
        <v>13538.8</v>
      </c>
      <c r="I8" s="86">
        <v>7208</v>
      </c>
    </row>
    <row r="9" spans="2:9" ht="63.75">
      <c r="B9" s="84">
        <v>44811</v>
      </c>
      <c r="C9" s="85">
        <v>48182</v>
      </c>
      <c r="D9" s="85" t="s">
        <v>1225</v>
      </c>
      <c r="E9" s="85" t="s">
        <v>1226</v>
      </c>
      <c r="G9" s="86">
        <v>0</v>
      </c>
      <c r="H9" s="86">
        <v>7207.2</v>
      </c>
      <c r="I9" s="86">
        <v>0.8</v>
      </c>
    </row>
    <row r="11" spans="6:9" ht="15">
      <c r="F11" s="128" t="s">
        <v>1227</v>
      </c>
      <c r="G11" s="113"/>
      <c r="H11" s="113"/>
      <c r="I11" s="113"/>
    </row>
    <row r="13" spans="6:9" ht="15">
      <c r="F13" s="128" t="s">
        <v>1228</v>
      </c>
      <c r="G13" s="113"/>
      <c r="H13" s="113"/>
      <c r="I13" s="113"/>
    </row>
    <row r="14" spans="6:9" ht="15">
      <c r="F14" s="128" t="s">
        <v>1229</v>
      </c>
      <c r="G14" s="113"/>
      <c r="H14" s="113"/>
      <c r="I14" s="113"/>
    </row>
    <row r="17" spans="2:11" ht="15.75">
      <c r="B17" s="7"/>
      <c r="C17" s="9"/>
      <c r="D17" s="9"/>
      <c r="E17" s="9"/>
      <c r="F17" s="9"/>
      <c r="G17" s="9"/>
      <c r="H17" s="9"/>
      <c r="I17" s="9"/>
      <c r="J17" s="9"/>
      <c r="K17" s="10"/>
    </row>
    <row r="18" spans="2:11" ht="15.75">
      <c r="B18" s="88" t="s">
        <v>1230</v>
      </c>
      <c r="C18" s="12"/>
      <c r="D18" s="12"/>
      <c r="E18" s="12"/>
      <c r="F18" s="12"/>
      <c r="G18" s="12"/>
      <c r="H18" s="12"/>
      <c r="I18" s="12"/>
      <c r="J18" s="12"/>
      <c r="K18" s="13"/>
    </row>
    <row r="19" spans="2:11" ht="15.75">
      <c r="B19" s="11"/>
      <c r="C19" s="12"/>
      <c r="D19" s="12"/>
      <c r="E19" s="12"/>
      <c r="F19" s="12"/>
      <c r="G19" s="12"/>
      <c r="H19" s="12"/>
      <c r="I19" s="12"/>
      <c r="J19" s="12"/>
      <c r="K19" s="13"/>
    </row>
    <row r="20" spans="2:11" ht="15.75">
      <c r="B20" s="11"/>
      <c r="C20" s="12"/>
      <c r="D20" s="12"/>
      <c r="E20" s="12"/>
      <c r="F20" s="12"/>
      <c r="G20" s="12"/>
      <c r="H20" s="12"/>
      <c r="I20" s="12"/>
      <c r="J20" s="12"/>
      <c r="K20" s="13"/>
    </row>
    <row r="21" spans="2:11" ht="15.75">
      <c r="B21" s="11"/>
      <c r="C21" s="12"/>
      <c r="D21" s="12"/>
      <c r="E21" s="12"/>
      <c r="F21" s="12"/>
      <c r="G21" s="12"/>
      <c r="H21" s="12"/>
      <c r="I21" s="12"/>
      <c r="J21" s="12"/>
      <c r="K21" s="13"/>
    </row>
    <row r="22" spans="2:11" ht="15.75">
      <c r="B22" s="11"/>
      <c r="C22" s="12"/>
      <c r="D22" s="12"/>
      <c r="E22" s="12"/>
      <c r="F22" s="12"/>
      <c r="G22" s="12"/>
      <c r="H22" s="12"/>
      <c r="I22" s="12"/>
      <c r="J22" s="12"/>
      <c r="K22" s="13"/>
    </row>
    <row r="23" spans="2:11" ht="15.75">
      <c r="B23" s="129" t="s">
        <v>498</v>
      </c>
      <c r="C23" s="137"/>
      <c r="D23" s="137"/>
      <c r="E23" s="137"/>
      <c r="F23" s="137"/>
      <c r="G23" s="137"/>
      <c r="H23" s="137"/>
      <c r="I23" s="137"/>
      <c r="J23" s="137"/>
      <c r="K23" s="131"/>
    </row>
    <row r="24" spans="2:11" ht="15">
      <c r="B24" s="122" t="s">
        <v>499</v>
      </c>
      <c r="C24" s="135"/>
      <c r="D24" s="135"/>
      <c r="E24" s="135"/>
      <c r="F24" s="135"/>
      <c r="G24" s="135"/>
      <c r="H24" s="135"/>
      <c r="I24" s="135"/>
      <c r="J24" s="135"/>
      <c r="K24" s="124"/>
    </row>
    <row r="25" spans="2:11" ht="15.75">
      <c r="B25" s="14"/>
      <c r="C25" s="15"/>
      <c r="D25" s="15"/>
      <c r="E25" s="15"/>
      <c r="F25" s="15"/>
      <c r="G25" s="15"/>
      <c r="H25" s="15"/>
      <c r="I25" s="15"/>
      <c r="J25" s="15"/>
      <c r="K25" s="16"/>
    </row>
    <row r="26" spans="2:11" ht="15.75">
      <c r="B26" s="14"/>
      <c r="C26" s="15"/>
      <c r="D26" s="15"/>
      <c r="E26" s="15"/>
      <c r="F26" s="15"/>
      <c r="G26" s="15"/>
      <c r="H26" s="15"/>
      <c r="I26" s="15"/>
      <c r="J26" s="15"/>
      <c r="K26" s="16"/>
    </row>
    <row r="27" spans="2:11" ht="15.75">
      <c r="B27" s="11"/>
      <c r="C27" s="17" t="s">
        <v>500</v>
      </c>
      <c r="D27" s="17"/>
      <c r="E27" s="17"/>
      <c r="F27" s="17"/>
      <c r="G27" s="17"/>
      <c r="H27" s="17"/>
      <c r="I27" s="17"/>
      <c r="J27" s="17"/>
      <c r="K27" s="18"/>
    </row>
    <row r="28" spans="2:11" ht="15.75">
      <c r="B28" s="11"/>
      <c r="C28" s="19" t="s">
        <v>1231</v>
      </c>
      <c r="D28" s="19"/>
      <c r="E28" s="20"/>
      <c r="F28" s="20"/>
      <c r="G28" s="20"/>
      <c r="H28" s="20"/>
      <c r="I28" s="19" t="s">
        <v>502</v>
      </c>
      <c r="J28" s="19"/>
      <c r="K28" s="21" t="s">
        <v>1232</v>
      </c>
    </row>
    <row r="29" spans="2:11" ht="15.75">
      <c r="B29" s="11"/>
      <c r="C29" s="22" t="s">
        <v>504</v>
      </c>
      <c r="D29" s="23" t="s">
        <v>505</v>
      </c>
      <c r="E29" s="24"/>
      <c r="F29" s="25"/>
      <c r="G29" s="26"/>
      <c r="H29" s="27"/>
      <c r="I29" s="22"/>
      <c r="J29" s="28"/>
      <c r="K29" s="29"/>
    </row>
    <row r="30" spans="2:11" ht="15.75">
      <c r="B30" s="11"/>
      <c r="C30" s="22" t="s">
        <v>506</v>
      </c>
      <c r="D30" s="30"/>
      <c r="E30" s="31"/>
      <c r="F30" s="28"/>
      <c r="G30" s="26"/>
      <c r="H30" s="22" t="s">
        <v>1233</v>
      </c>
      <c r="I30" s="22"/>
      <c r="J30" s="28"/>
      <c r="K30" s="32"/>
    </row>
    <row r="31" spans="2:11" ht="16.5" thickBot="1">
      <c r="B31" s="11"/>
      <c r="C31" s="22"/>
      <c r="D31" s="30"/>
      <c r="E31" s="31"/>
      <c r="F31" s="28"/>
      <c r="G31" s="33"/>
      <c r="H31" s="22"/>
      <c r="I31" s="22"/>
      <c r="J31" s="28"/>
      <c r="K31" s="32"/>
    </row>
    <row r="32" spans="2:11" ht="16.5" thickTop="1">
      <c r="B32" s="34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5.75">
      <c r="B33" s="37"/>
      <c r="C33" s="38"/>
      <c r="D33" s="38"/>
      <c r="E33" s="38"/>
      <c r="F33" s="38"/>
      <c r="G33" s="38"/>
      <c r="H33" s="38"/>
      <c r="I33" s="38"/>
      <c r="J33" s="38"/>
      <c r="K33" s="39" t="s">
        <v>508</v>
      </c>
    </row>
    <row r="34" spans="2:11" ht="15.75">
      <c r="B34" s="37"/>
      <c r="C34" s="40" t="s">
        <v>509</v>
      </c>
      <c r="D34" s="40"/>
      <c r="E34" s="40"/>
      <c r="F34" s="40"/>
      <c r="G34" s="40"/>
      <c r="H34" s="133"/>
      <c r="I34" s="133"/>
      <c r="J34" s="133"/>
      <c r="K34" s="41">
        <v>7208</v>
      </c>
    </row>
    <row r="35" spans="2:11" ht="15.75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ht="15.75">
      <c r="B36" s="37"/>
      <c r="C36" s="42" t="s">
        <v>510</v>
      </c>
      <c r="D36" s="42"/>
      <c r="E36" s="42"/>
      <c r="F36" s="42"/>
      <c r="G36" s="42"/>
      <c r="H36" s="38"/>
      <c r="I36" s="38"/>
      <c r="J36" s="38"/>
      <c r="K36" s="41"/>
    </row>
    <row r="37" spans="2:11" ht="15.75">
      <c r="B37" s="37"/>
      <c r="C37" s="38" t="s">
        <v>1234</v>
      </c>
      <c r="D37" s="38"/>
      <c r="E37" s="38"/>
      <c r="F37" s="38"/>
      <c r="G37" s="38"/>
      <c r="H37" s="136"/>
      <c r="I37" s="136"/>
      <c r="J37" s="136"/>
      <c r="K37" s="41">
        <v>0</v>
      </c>
    </row>
    <row r="38" spans="2:11" ht="15.75">
      <c r="B38" s="37"/>
      <c r="C38" s="38" t="s">
        <v>512</v>
      </c>
      <c r="D38" s="38"/>
      <c r="E38" s="38"/>
      <c r="F38" s="38"/>
      <c r="G38" s="38"/>
      <c r="H38" s="133"/>
      <c r="I38" s="133"/>
      <c r="J38" s="133"/>
      <c r="K38" s="41"/>
    </row>
    <row r="39" spans="2:11" ht="15.75">
      <c r="B39" s="37"/>
      <c r="C39" s="38"/>
      <c r="D39" s="38"/>
      <c r="E39" s="38"/>
      <c r="F39" s="38"/>
      <c r="G39" s="38"/>
      <c r="H39" s="69"/>
      <c r="I39" s="69"/>
      <c r="J39" s="69"/>
      <c r="K39" s="41"/>
    </row>
    <row r="40" spans="2:11" ht="15.75">
      <c r="B40" s="37"/>
      <c r="C40" s="40" t="s">
        <v>513</v>
      </c>
      <c r="D40" s="40"/>
      <c r="E40" s="40"/>
      <c r="F40" s="40"/>
      <c r="G40" s="40"/>
      <c r="H40" s="38"/>
      <c r="I40" s="38"/>
      <c r="J40" s="38"/>
      <c r="K40" s="43">
        <f>+K34+K37</f>
        <v>7208</v>
      </c>
    </row>
    <row r="41" spans="2:11" ht="15.75">
      <c r="B41" s="37"/>
      <c r="C41" s="38"/>
      <c r="D41" s="38"/>
      <c r="E41" s="38"/>
      <c r="F41" s="38"/>
      <c r="G41" s="38"/>
      <c r="H41" s="38"/>
      <c r="I41" s="38"/>
      <c r="J41" s="38"/>
      <c r="K41" s="41"/>
    </row>
    <row r="42" spans="2:11" ht="15.75">
      <c r="B42" s="37"/>
      <c r="C42" s="42" t="s">
        <v>514</v>
      </c>
      <c r="D42" s="42"/>
      <c r="E42" s="42"/>
      <c r="F42" s="42"/>
      <c r="G42" s="42"/>
      <c r="H42" s="38"/>
      <c r="I42" s="38"/>
      <c r="J42" s="38"/>
      <c r="K42" s="41"/>
    </row>
    <row r="43" spans="2:11" ht="15.75">
      <c r="B43" s="37"/>
      <c r="C43" s="38" t="s">
        <v>1235</v>
      </c>
      <c r="D43" s="38"/>
      <c r="E43" s="38"/>
      <c r="F43" s="38"/>
      <c r="G43" s="38"/>
      <c r="H43" s="133"/>
      <c r="I43" s="133"/>
      <c r="J43" s="133"/>
      <c r="K43" s="41"/>
    </row>
    <row r="44" spans="2:11" ht="15.75">
      <c r="B44" s="37"/>
      <c r="C44" s="38" t="s">
        <v>516</v>
      </c>
      <c r="D44" s="38"/>
      <c r="E44" s="38"/>
      <c r="F44" s="38"/>
      <c r="G44" s="38"/>
      <c r="H44" s="69"/>
      <c r="I44" s="69"/>
      <c r="J44" s="69"/>
      <c r="K44" s="41">
        <v>7207.2</v>
      </c>
    </row>
    <row r="45" spans="2:11" ht="15.75">
      <c r="B45" s="37"/>
      <c r="C45" s="38" t="s">
        <v>517</v>
      </c>
      <c r="D45" s="38"/>
      <c r="E45" s="38"/>
      <c r="F45" s="38"/>
      <c r="G45" s="38"/>
      <c r="H45" s="133"/>
      <c r="I45" s="133"/>
      <c r="J45" s="133"/>
      <c r="K45" s="41"/>
    </row>
    <row r="46" spans="2:11" ht="15.75">
      <c r="B46" s="37"/>
      <c r="C46" s="38" t="s">
        <v>518</v>
      </c>
      <c r="D46" s="38"/>
      <c r="E46" s="38"/>
      <c r="F46" s="38"/>
      <c r="G46" s="38"/>
      <c r="H46" s="69"/>
      <c r="I46" s="69"/>
      <c r="J46" s="69"/>
      <c r="K46" s="41"/>
    </row>
    <row r="47" spans="2:11" ht="15.75">
      <c r="B47" s="37"/>
      <c r="C47" s="38"/>
      <c r="D47" s="38"/>
      <c r="E47" s="38"/>
      <c r="F47" s="38"/>
      <c r="G47" s="38"/>
      <c r="H47" s="69"/>
      <c r="I47" s="69"/>
      <c r="J47" s="69"/>
      <c r="K47" s="41"/>
    </row>
    <row r="48" spans="2:11" ht="16.5" thickBot="1">
      <c r="B48" s="37"/>
      <c r="C48" s="40" t="s">
        <v>519</v>
      </c>
      <c r="D48" s="40"/>
      <c r="E48" s="40"/>
      <c r="F48" s="40"/>
      <c r="G48" s="40"/>
      <c r="H48" s="133"/>
      <c r="I48" s="133"/>
      <c r="J48" s="133"/>
      <c r="K48" s="44">
        <f>+K40-K43-K44</f>
        <v>0.8000000000001819</v>
      </c>
    </row>
    <row r="49" spans="2:11" ht="16.5" thickTop="1">
      <c r="B49" s="37"/>
      <c r="C49" s="45"/>
      <c r="D49" s="45"/>
      <c r="E49" s="45"/>
      <c r="F49" s="45"/>
      <c r="G49" s="45"/>
      <c r="H49" s="45"/>
      <c r="I49" s="45"/>
      <c r="J49" s="45"/>
      <c r="K49" s="46"/>
    </row>
    <row r="50" spans="2:11" ht="15.75">
      <c r="B50" s="37"/>
      <c r="C50" s="38"/>
      <c r="D50" s="38"/>
      <c r="E50" s="38"/>
      <c r="F50" s="38"/>
      <c r="G50" s="38"/>
      <c r="H50" s="38"/>
      <c r="I50" s="38"/>
      <c r="J50" s="38"/>
      <c r="K50" s="47"/>
    </row>
    <row r="51" spans="2:11" ht="15.75">
      <c r="B51" s="37"/>
      <c r="C51" s="38"/>
      <c r="D51" s="38"/>
      <c r="E51" s="38"/>
      <c r="F51" s="38"/>
      <c r="G51" s="38"/>
      <c r="H51" s="38"/>
      <c r="I51" s="38"/>
      <c r="J51" s="38"/>
      <c r="K51" s="39" t="s">
        <v>520</v>
      </c>
    </row>
    <row r="52" spans="2:11" ht="15.75">
      <c r="B52" s="37"/>
      <c r="C52" s="40" t="s">
        <v>521</v>
      </c>
      <c r="D52" s="40"/>
      <c r="E52" s="40"/>
      <c r="F52" s="40"/>
      <c r="G52" s="40"/>
      <c r="H52" s="133"/>
      <c r="I52" s="133"/>
      <c r="J52" s="133"/>
      <c r="K52" s="41">
        <v>0.8</v>
      </c>
    </row>
    <row r="53" spans="2:11" ht="15.75">
      <c r="B53" s="37"/>
      <c r="C53" s="40"/>
      <c r="D53" s="40"/>
      <c r="E53" s="40"/>
      <c r="F53" s="40"/>
      <c r="G53" s="40"/>
      <c r="H53" s="69"/>
      <c r="I53" s="69"/>
      <c r="J53" s="69"/>
      <c r="K53" s="41"/>
    </row>
    <row r="54" spans="2:11" ht="15.75">
      <c r="B54" s="37"/>
      <c r="C54" s="42" t="s">
        <v>510</v>
      </c>
      <c r="D54" s="42"/>
      <c r="E54" s="42"/>
      <c r="F54" s="42"/>
      <c r="G54" s="42"/>
      <c r="H54" s="38"/>
      <c r="I54" s="38"/>
      <c r="J54" s="38"/>
      <c r="K54" s="48"/>
    </row>
    <row r="55" spans="2:11" ht="15.75">
      <c r="B55" s="37"/>
      <c r="C55" s="38" t="s">
        <v>522</v>
      </c>
      <c r="D55" s="38"/>
      <c r="E55" s="38"/>
      <c r="F55" s="38"/>
      <c r="G55" s="38"/>
      <c r="H55" s="133"/>
      <c r="I55" s="133"/>
      <c r="J55" s="133"/>
      <c r="K55" s="41">
        <v>0</v>
      </c>
    </row>
    <row r="56" spans="2:11" ht="15.75">
      <c r="B56" s="37"/>
      <c r="C56" s="40" t="s">
        <v>513</v>
      </c>
      <c r="D56" s="40"/>
      <c r="E56" s="40"/>
      <c r="F56" s="40"/>
      <c r="G56" s="40"/>
      <c r="H56" s="134"/>
      <c r="I56" s="134"/>
      <c r="J56" s="134"/>
      <c r="K56" s="49">
        <f>SUM(K52:K55)</f>
        <v>0.8</v>
      </c>
    </row>
    <row r="57" spans="2:11" ht="15.75">
      <c r="B57" s="37"/>
      <c r="C57" s="38"/>
      <c r="D57" s="38"/>
      <c r="E57" s="38"/>
      <c r="F57" s="38"/>
      <c r="G57" s="38"/>
      <c r="H57" s="38"/>
      <c r="I57" s="38"/>
      <c r="J57" s="38"/>
      <c r="K57" s="48"/>
    </row>
    <row r="58" spans="2:11" ht="15.75">
      <c r="B58" s="37"/>
      <c r="C58" s="42" t="s">
        <v>514</v>
      </c>
      <c r="D58" s="42"/>
      <c r="E58" s="42"/>
      <c r="F58" s="42"/>
      <c r="G58" s="42"/>
      <c r="H58" s="38"/>
      <c r="I58" s="38"/>
      <c r="J58" s="38"/>
      <c r="K58" s="41"/>
    </row>
    <row r="59" spans="2:11" ht="15.75">
      <c r="B59" s="37"/>
      <c r="C59" s="38" t="s">
        <v>523</v>
      </c>
      <c r="D59" s="38"/>
      <c r="E59" s="38"/>
      <c r="F59" s="38"/>
      <c r="G59" s="38"/>
      <c r="H59" s="134"/>
      <c r="I59" s="134"/>
      <c r="J59" s="134"/>
      <c r="K59" s="41">
        <v>0</v>
      </c>
    </row>
    <row r="60" spans="2:11" ht="15.75">
      <c r="B60" s="37"/>
      <c r="C60" s="38"/>
      <c r="D60" s="38"/>
      <c r="E60" s="38"/>
      <c r="F60" s="38"/>
      <c r="G60" s="38"/>
      <c r="H60" s="72"/>
      <c r="I60" s="72"/>
      <c r="J60" s="72"/>
      <c r="K60" s="41"/>
    </row>
    <row r="61" spans="2:11" ht="16.5" thickBot="1">
      <c r="B61" s="37"/>
      <c r="C61" s="40" t="s">
        <v>519</v>
      </c>
      <c r="D61" s="40"/>
      <c r="E61" s="40"/>
      <c r="F61" s="40"/>
      <c r="G61" s="40"/>
      <c r="H61" s="38"/>
      <c r="I61" s="38"/>
      <c r="J61" s="38"/>
      <c r="K61" s="44">
        <f>SUM(K56-K59)</f>
        <v>0.8</v>
      </c>
    </row>
    <row r="62" spans="2:11" ht="17.25" thickBot="1" thickTop="1">
      <c r="B62" s="50"/>
      <c r="C62" s="51"/>
      <c r="D62" s="51"/>
      <c r="E62" s="51"/>
      <c r="F62" s="51"/>
      <c r="G62" s="51"/>
      <c r="H62" s="52"/>
      <c r="I62" s="52"/>
      <c r="J62" s="52"/>
      <c r="K62" s="53"/>
    </row>
    <row r="63" spans="2:11" ht="16.5" thickTop="1">
      <c r="B63" s="34"/>
      <c r="C63" s="54"/>
      <c r="D63" s="54"/>
      <c r="E63" s="54"/>
      <c r="F63" s="54"/>
      <c r="G63" s="54"/>
      <c r="H63" s="35"/>
      <c r="I63" s="35"/>
      <c r="J63" s="35"/>
      <c r="K63" s="55"/>
    </row>
    <row r="64" spans="2:11" ht="15.75">
      <c r="B64" s="37"/>
      <c r="C64" s="40"/>
      <c r="D64" s="40"/>
      <c r="E64" s="40"/>
      <c r="F64" s="40"/>
      <c r="G64" s="40"/>
      <c r="H64" s="38"/>
      <c r="I64" s="38"/>
      <c r="J64" s="38"/>
      <c r="K64" s="56"/>
    </row>
    <row r="65" spans="2:11" ht="15.75">
      <c r="B65" s="116" t="s">
        <v>1236</v>
      </c>
      <c r="C65" s="117"/>
      <c r="D65" s="117"/>
      <c r="E65" s="59"/>
      <c r="F65" s="58" t="s">
        <v>525</v>
      </c>
      <c r="G65" s="117" t="s">
        <v>525</v>
      </c>
      <c r="H65" s="117"/>
      <c r="I65" s="60"/>
      <c r="J65" s="71"/>
      <c r="K65" s="82" t="s">
        <v>1274</v>
      </c>
    </row>
    <row r="66" spans="2:11" ht="15.75">
      <c r="B66" s="132" t="s">
        <v>527</v>
      </c>
      <c r="C66" s="118"/>
      <c r="D66" s="118"/>
      <c r="E66" s="69"/>
      <c r="F66" s="118" t="s">
        <v>528</v>
      </c>
      <c r="G66" s="118"/>
      <c r="H66" s="118"/>
      <c r="I66" s="38"/>
      <c r="J66" s="133" t="s">
        <v>529</v>
      </c>
      <c r="K66" s="120"/>
    </row>
    <row r="67" spans="2:11" ht="15.75">
      <c r="B67" s="37"/>
      <c r="C67" s="38"/>
      <c r="D67" s="38"/>
      <c r="E67" s="69"/>
      <c r="F67" s="69"/>
      <c r="G67" s="69"/>
      <c r="H67" s="69"/>
      <c r="I67" s="38"/>
      <c r="J67" s="69"/>
      <c r="K67" s="70"/>
    </row>
    <row r="68" spans="2:11" ht="15.75">
      <c r="B68" s="57"/>
      <c r="C68" s="58" t="s">
        <v>530</v>
      </c>
      <c r="D68" s="58"/>
      <c r="E68" s="59"/>
      <c r="F68" s="117" t="s">
        <v>531</v>
      </c>
      <c r="G68" s="117"/>
      <c r="H68" s="117"/>
      <c r="I68" s="60"/>
      <c r="J68" s="71"/>
      <c r="K68" s="82" t="s">
        <v>1237</v>
      </c>
    </row>
    <row r="69" spans="2:11" ht="15.75">
      <c r="B69" s="132" t="s">
        <v>533</v>
      </c>
      <c r="C69" s="118"/>
      <c r="D69" s="118"/>
      <c r="E69" s="69"/>
      <c r="F69" s="118" t="s">
        <v>534</v>
      </c>
      <c r="G69" s="118"/>
      <c r="H69" s="118"/>
      <c r="I69" s="38"/>
      <c r="J69" s="133" t="s">
        <v>534</v>
      </c>
      <c r="K69" s="120"/>
    </row>
    <row r="70" spans="2:11" ht="15.75">
      <c r="B70" s="37"/>
      <c r="C70" s="40"/>
      <c r="D70" s="40"/>
      <c r="E70" s="40"/>
      <c r="F70" s="40"/>
      <c r="G70" s="40"/>
      <c r="H70" s="38"/>
      <c r="I70" s="38"/>
      <c r="J70" s="38"/>
      <c r="K70" s="62"/>
    </row>
    <row r="71" spans="2:11" ht="15.75">
      <c r="B71" s="63"/>
      <c r="C71" s="64"/>
      <c r="D71" s="64"/>
      <c r="E71" s="64"/>
      <c r="F71" s="64"/>
      <c r="G71" s="64"/>
      <c r="H71" s="65"/>
      <c r="I71" s="66"/>
      <c r="J71" s="65"/>
      <c r="K71" s="67"/>
    </row>
  </sheetData>
  <protectedRanges>
    <protectedRange sqref="F65 J65" name="Rango1_2_1_2"/>
    <protectedRange sqref="J68 C68" name="Rango1_2_1_1_1"/>
    <protectedRange sqref="J29:J31" name="Rango1_1_1"/>
    <protectedRange sqref="G65" name="Rango1_2_1_3_1"/>
    <protectedRange sqref="F68" name="Rango1_2_1_1_2_1"/>
    <protectedRange sqref="K65" name="Rango1_2_1_4_1"/>
    <protectedRange sqref="K68" name="Rango1_2_1_1_1_1_1_1"/>
    <protectedRange sqref="B65" name="Rango1_2_1_2_1_2_1"/>
  </protectedRanges>
  <mergeCells count="26">
    <mergeCell ref="B23:K23"/>
    <mergeCell ref="B2:I2"/>
    <mergeCell ref="B4:I4"/>
    <mergeCell ref="F11:I11"/>
    <mergeCell ref="F13:I13"/>
    <mergeCell ref="F14:I14"/>
    <mergeCell ref="B65:D65"/>
    <mergeCell ref="G65:H65"/>
    <mergeCell ref="B24:K24"/>
    <mergeCell ref="H34:J34"/>
    <mergeCell ref="H37:J37"/>
    <mergeCell ref="H38:J38"/>
    <mergeCell ref="H43:J43"/>
    <mergeCell ref="H45:J45"/>
    <mergeCell ref="H48:J48"/>
    <mergeCell ref="H52:J52"/>
    <mergeCell ref="H55:J55"/>
    <mergeCell ref="H56:J56"/>
    <mergeCell ref="H59:J59"/>
    <mergeCell ref="B66:D66"/>
    <mergeCell ref="F66:H66"/>
    <mergeCell ref="J66:K66"/>
    <mergeCell ref="F68:H68"/>
    <mergeCell ref="B69:D69"/>
    <mergeCell ref="F69:H69"/>
    <mergeCell ref="J69:K6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2022-10-04T20:33:13Z</cp:lastPrinted>
  <dcterms:created xsi:type="dcterms:W3CDTF">2015-06-05T18:19:34Z</dcterms:created>
  <dcterms:modified xsi:type="dcterms:W3CDTF">2022-10-04T20:42:47Z</dcterms:modified>
  <cp:category/>
  <cp:version/>
  <cp:contentType/>
  <cp:contentStatus/>
</cp:coreProperties>
</file>