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1-10-00-01-01" sheetId="1" r:id="rId1"/>
    <sheet name="1-10-00-01-02" sheetId="2" r:id="rId2"/>
    <sheet name="1-10-00-01-03" sheetId="3" r:id="rId3"/>
    <sheet name="1-10-00-01-04" sheetId="4" r:id="rId4"/>
    <sheet name="1-10-00-01-13" sheetId="5" r:id="rId5"/>
    <sheet name="1-10-00-01-14" sheetId="6" r:id="rId6"/>
    <sheet name="1-10-00-01-15" sheetId="7" r:id="rId7"/>
    <sheet name="1-10-00-01-18" sheetId="8" r:id="rId8"/>
    <sheet name="1-10-00-01-19 US$" sheetId="9" r:id="rId9"/>
    <sheet name="1-10-00-01-27" sheetId="10" r:id="rId10"/>
  </sheets>
  <definedNames/>
  <calcPr fullCalcOnLoad="1"/>
</workbook>
</file>

<file path=xl/sharedStrings.xml><?xml version="1.0" encoding="utf-8"?>
<sst xmlns="http://schemas.openxmlformats.org/spreadsheetml/2006/main" count="2147" uniqueCount="1247">
  <si>
    <r>
      <t xml:space="preserve">Libro Mayor Auxiliar de </t>
    </r>
    <r>
      <rPr>
        <sz val="10"/>
        <color indexed="8"/>
        <rFont val="Arial"/>
        <family val="2"/>
      </rPr>
      <t>FUENTE DEL TESORO NACIONAL FONDO 0100 (1-10-00-01-14)</t>
    </r>
  </si>
  <si>
    <r>
      <t xml:space="preserve">Total Débitos: </t>
    </r>
    <r>
      <rPr>
        <b/>
        <sz val="10"/>
        <color indexed="8"/>
        <rFont val="Arial"/>
        <family val="2"/>
      </rPr>
      <t>47,517,648,206.32</t>
    </r>
  </si>
  <si>
    <r>
      <t xml:space="preserve">Total Créditos: </t>
    </r>
    <r>
      <rPr>
        <b/>
        <sz val="10"/>
        <color indexed="8"/>
        <rFont val="Arial"/>
        <family val="2"/>
      </rPr>
      <t>47,123,237,952.02</t>
    </r>
  </si>
  <si>
    <r>
      <t xml:space="preserve">Balance: </t>
    </r>
    <r>
      <rPr>
        <b/>
        <sz val="10"/>
        <color indexed="8"/>
        <rFont val="Arial"/>
        <family val="2"/>
      </rPr>
      <t>394,410,254.30</t>
    </r>
  </si>
  <si>
    <t>Ministerio de Industria, Comercio y Mipymes</t>
  </si>
  <si>
    <t>Fecha</t>
  </si>
  <si>
    <t>Asiento</t>
  </si>
  <si>
    <t>Fuente</t>
  </si>
  <si>
    <t>Referencia</t>
  </si>
  <si>
    <t>Débito</t>
  </si>
  <si>
    <t>Crédito</t>
  </si>
  <si>
    <t>Saldo</t>
  </si>
  <si>
    <t xml:space="preserve">Balance Ant. | </t>
  </si>
  <si>
    <t>Depósito | DOC.39170</t>
  </si>
  <si>
    <t>DOC.39170</t>
  </si>
  <si>
    <t>Depósito | DOC.39180</t>
  </si>
  <si>
    <t>DOC.39180</t>
  </si>
  <si>
    <t>Pago | LIB. 11912-1   B1500000132</t>
  </si>
  <si>
    <t>LIB. 11912-1   B1500000132</t>
  </si>
  <si>
    <t>Transferencias a otras instituciones | LIB. 13447-1 CECCOM</t>
  </si>
  <si>
    <t>LIB. 13447-1 CECCOM</t>
  </si>
  <si>
    <t>Pago | LIB. 13742-1   B1500000078</t>
  </si>
  <si>
    <t>LIB. 13742-1   B1500000078</t>
  </si>
  <si>
    <t>Pago | LIB.13433-1 B1500000170</t>
  </si>
  <si>
    <t>LIB.13433-1 B1500000170</t>
  </si>
  <si>
    <t>Pago | LIB. 13762-1  B1500000251</t>
  </si>
  <si>
    <t>LIB. 13762-1  B1500000251</t>
  </si>
  <si>
    <t>Pago | LIB. 14060-1</t>
  </si>
  <si>
    <t>LIB. 14060-1</t>
  </si>
  <si>
    <t>Transferencias a otras instituciones | LIB. 14300-1</t>
  </si>
  <si>
    <t>LIB. 14300-1</t>
  </si>
  <si>
    <t>Pago | LIB. 13766-1  B1500015583</t>
  </si>
  <si>
    <t>LIB. 13766-1  B1500015583</t>
  </si>
  <si>
    <t>Depósito | DOC.39193</t>
  </si>
  <si>
    <t>DOC.39193</t>
  </si>
  <si>
    <t xml:space="preserve">Pago | LIB. 13191-1  B1500000044 </t>
  </si>
  <si>
    <t xml:space="preserve">LIB. 13191-1  B1500000044 </t>
  </si>
  <si>
    <t>Pago | LIB. 13830-1  B1500001274</t>
  </si>
  <si>
    <t>LIB. 13830-1  B1500001274</t>
  </si>
  <si>
    <t>Transferencias a otras instituciones | LIB. 13873-1</t>
  </si>
  <si>
    <t>LIB. 13873-1</t>
  </si>
  <si>
    <t>Nómina | LIB. 14262-1</t>
  </si>
  <si>
    <t>LIB. 14262-1</t>
  </si>
  <si>
    <t>Nómina | LIB. 14260-1</t>
  </si>
  <si>
    <t>LIB. 14260-1</t>
  </si>
  <si>
    <t>Depósito | DOC.39217</t>
  </si>
  <si>
    <t>DOC.39217</t>
  </si>
  <si>
    <t>Depósito | DOC.39220</t>
  </si>
  <si>
    <t>DOC.39220</t>
  </si>
  <si>
    <t>Pago | LIB. 13786-1  B1500000059</t>
  </si>
  <si>
    <t>LIB. 13786-1  B1500000059</t>
  </si>
  <si>
    <t>Pago | LIB. 13822-1  B1500000009</t>
  </si>
  <si>
    <t>LIB. 13822-1  B1500000009</t>
  </si>
  <si>
    <t>Pago | LIB. 14306-1   B1500000375 /376/377/378/379/380/381/382/383/384/385/386/387/388/389/390/396/397/398</t>
  </si>
  <si>
    <t>LIB. 14306-1   B1500000375 /376/377/378/379/380/381/382/383/384/385/386/387/388/389/390/396/397/398</t>
  </si>
  <si>
    <t>Depósito | DOC.39233</t>
  </si>
  <si>
    <t>DOC.39233</t>
  </si>
  <si>
    <t>Depósito | DOC.39236</t>
  </si>
  <si>
    <t>DOC.39236</t>
  </si>
  <si>
    <t>Transferencias a otras instituciones | LIB. 13905-1</t>
  </si>
  <si>
    <t>LIB. 13905-1</t>
  </si>
  <si>
    <t>Pago | LIB. 13971-1</t>
  </si>
  <si>
    <t>LIB. 13971-1</t>
  </si>
  <si>
    <t xml:space="preserve">Pago | LIB. 14037-1  B1500000037 </t>
  </si>
  <si>
    <t xml:space="preserve">LIB. 14037-1  B1500000037 </t>
  </si>
  <si>
    <t>Nómina | LIB. 14350-1</t>
  </si>
  <si>
    <t>LIB. 14350-1</t>
  </si>
  <si>
    <t>Nómina | LIB. 14352-1</t>
  </si>
  <si>
    <t>LIB. 14352-1</t>
  </si>
  <si>
    <t>Nómina | LIB. 14308-1</t>
  </si>
  <si>
    <t>LIB. 14308-1</t>
  </si>
  <si>
    <t>Pago | LIB. 14007-1    B1500000001</t>
  </si>
  <si>
    <t>LIB. 14007-1    B1500000001</t>
  </si>
  <si>
    <t>Depósito | DOC.39268</t>
  </si>
  <si>
    <t>DOC.39268</t>
  </si>
  <si>
    <t>Pago | LIB. 14011-1</t>
  </si>
  <si>
    <t>LIB. 14011-1</t>
  </si>
  <si>
    <t>Pago | LIB. 14025-1  B1500000153</t>
  </si>
  <si>
    <t>LIB. 14025-1  B1500000153</t>
  </si>
  <si>
    <t xml:space="preserve">Pago | LIB. 14032-1  B1500000550 </t>
  </si>
  <si>
    <t xml:space="preserve">LIB. 14032-1  B1500000550 </t>
  </si>
  <si>
    <t>Pago | LIB. 14288-1  B1500000244</t>
  </si>
  <si>
    <t>LIB. 14288-1  B1500000244</t>
  </si>
  <si>
    <t>Pago | LIB. 14290-1</t>
  </si>
  <si>
    <t>LIB. 14290-1</t>
  </si>
  <si>
    <t xml:space="preserve">Pago | LIB. 14292-1  B1500147784 </t>
  </si>
  <si>
    <t xml:space="preserve">LIB. 14292-1  B1500147784 </t>
  </si>
  <si>
    <t>Transferencias a otras instituciones | LIB. 14484-1 CECCOM</t>
  </si>
  <si>
    <t>LIB. 14484-1 CECCOM</t>
  </si>
  <si>
    <t>Depósito | DOC.39286</t>
  </si>
  <si>
    <t>DOC.39286</t>
  </si>
  <si>
    <t>Depósito | DOC.39297</t>
  </si>
  <si>
    <t>DOC.39297</t>
  </si>
  <si>
    <t>Transferencias a otras instituciones | LIB. 14442-1 CECCOM</t>
  </si>
  <si>
    <t>LIB. 14442-1 CECCOM</t>
  </si>
  <si>
    <t>Nómina | LIB. 14537-1</t>
  </si>
  <si>
    <t>LIB. 14537-1</t>
  </si>
  <si>
    <t xml:space="preserve">Nómina | LIB. 14530-1 </t>
  </si>
  <si>
    <t xml:space="preserve">LIB. 14530-1 </t>
  </si>
  <si>
    <t>Depósito | DOC.39313</t>
  </si>
  <si>
    <t>DOC.39313</t>
  </si>
  <si>
    <t>Depósito | DOC.39315</t>
  </si>
  <si>
    <t>DOC.39315</t>
  </si>
  <si>
    <t>Transferencias a otras instituciones | LIB. 14369-1</t>
  </si>
  <si>
    <t>LIB. 14369-1</t>
  </si>
  <si>
    <t>Pago | LIB. 14495-1</t>
  </si>
  <si>
    <t>LIB. 14495-1</t>
  </si>
  <si>
    <t xml:space="preserve">Pago | LIB. 14499-1  B1500019376 </t>
  </si>
  <si>
    <t xml:space="preserve">LIB. 14499-1  B1500019376 </t>
  </si>
  <si>
    <t>Pago | LIB. 14497-1   B1500000245</t>
  </si>
  <si>
    <t>LIB. 14497-1   B1500000245</t>
  </si>
  <si>
    <t>Pago | LIB. 14200-1</t>
  </si>
  <si>
    <t>LIB. 14200-1</t>
  </si>
  <si>
    <t>Transferencias a otras instituciones | LIB. 14473-1 CECCOM</t>
  </si>
  <si>
    <t>LIB. 14473-1 CECCOM</t>
  </si>
  <si>
    <t>Depósito | DOC.39335</t>
  </si>
  <si>
    <t>DOC.39335</t>
  </si>
  <si>
    <t>Nómina | LIB. 14274-1</t>
  </si>
  <si>
    <t>LIB. 14274-1</t>
  </si>
  <si>
    <t>Pago | LIB. 14416-1    B1500000810/820/828/831/834/840/851.</t>
  </si>
  <si>
    <t>LIB. 14416-1    B1500000810/820/828/831/834/840/851.</t>
  </si>
  <si>
    <t xml:space="preserve">Pago | LIB. 12297-1   B1500000166 </t>
  </si>
  <si>
    <t xml:space="preserve">LIB. 12297-1   B1500000166 </t>
  </si>
  <si>
    <t>Pago | LIB. 14158-1</t>
  </si>
  <si>
    <t>LIB. 14158-1</t>
  </si>
  <si>
    <t>Transferencias a otras instituciones | LIB. 14183-1 CECCOM</t>
  </si>
  <si>
    <t>LIB. 14183-1 CECCOM</t>
  </si>
  <si>
    <t>Pago | LIB. 14188-1   B1500000168</t>
  </si>
  <si>
    <t>LIB. 14188-1   B1500000168</t>
  </si>
  <si>
    <t>Transferencias a otras instituciones | LIB. 14475-1</t>
  </si>
  <si>
    <t>LIB. 14475-1</t>
  </si>
  <si>
    <t>Depósito | DOC.39357</t>
  </si>
  <si>
    <t>DOC.39357</t>
  </si>
  <si>
    <t>REGISTROS | LIB. 14187-1</t>
  </si>
  <si>
    <t>LIB. 14187-1</t>
  </si>
  <si>
    <t xml:space="preserve">Pago | LIB. 13959-1   B1500000059 </t>
  </si>
  <si>
    <t xml:space="preserve">LIB. 13959-1   B1500000059 </t>
  </si>
  <si>
    <t>Pago | LIB. 14086-1  B1500022309/22310/22311</t>
  </si>
  <si>
    <t>LIB. 14086-1  B1500022309/22310/22311</t>
  </si>
  <si>
    <t>Transferencias a otras instituciones | LIB. 14577-1 CECCOM</t>
  </si>
  <si>
    <t>LIB. 14577-1 CECCOM</t>
  </si>
  <si>
    <t>Depósito | DOC.39375</t>
  </si>
  <si>
    <t>DOC.39375</t>
  </si>
  <si>
    <t>Depósito | DOC.39387</t>
  </si>
  <si>
    <t>DOC.39387</t>
  </si>
  <si>
    <t>Transferencias a otras instituciones | LIB. 14623-1 CECCOM</t>
  </si>
  <si>
    <t>LIB. 14623-1 CECCOM</t>
  </si>
  <si>
    <t>Pago | LIB. 14662-1</t>
  </si>
  <si>
    <t>LIB. 14662-1</t>
  </si>
  <si>
    <t>Pago | LIB. 13180-1  B1500000167</t>
  </si>
  <si>
    <t>LIB. 13180-1  B1500000167</t>
  </si>
  <si>
    <t>Pago | LIB. 14414-1  B1500005439/440.</t>
  </si>
  <si>
    <t>LIB. 14414-1  B1500005439/440.</t>
  </si>
  <si>
    <t>Pago | LIB. 14396-1</t>
  </si>
  <si>
    <t>LIB. 14396-1</t>
  </si>
  <si>
    <t>Nómina | LIB. 14856-1</t>
  </si>
  <si>
    <t>LIB. 14856-1</t>
  </si>
  <si>
    <t>Nómina | LIB. 14859-1</t>
  </si>
  <si>
    <t>LIB. 14859-1</t>
  </si>
  <si>
    <t>Nómina | LIB. 14865-1</t>
  </si>
  <si>
    <t>LIB. 14865-1</t>
  </si>
  <si>
    <t>Nómina | LIB. 14877-1</t>
  </si>
  <si>
    <t>LIB. 14877-1</t>
  </si>
  <si>
    <t>Pago | LIB. 14406-1</t>
  </si>
  <si>
    <t>LIB. 14406-1</t>
  </si>
  <si>
    <t>Pago | LIB. 14411-1</t>
  </si>
  <si>
    <t>LIB. 14411-1</t>
  </si>
  <si>
    <t>Nómina | LIB. 14999-1</t>
  </si>
  <si>
    <t>LIB. 14999-1</t>
  </si>
  <si>
    <t>Transferencias a otras instituciones | LIB. 15000-1</t>
  </si>
  <si>
    <t>LIB. 15000-1</t>
  </si>
  <si>
    <t>Depósito | DOC.39398</t>
  </si>
  <si>
    <t>DOC.39398</t>
  </si>
  <si>
    <t>Pago | LIB. 14366-1  B1500001539</t>
  </si>
  <si>
    <t>LIB. 14366-1  B1500001539</t>
  </si>
  <si>
    <t>Pago | LIB. 14781-1</t>
  </si>
  <si>
    <t>LIB. 14781-1</t>
  </si>
  <si>
    <t>REGISTROS | LIB. 14796-1</t>
  </si>
  <si>
    <t>LIB. 14796-1</t>
  </si>
  <si>
    <t>Nómina | LIB. 14846-1</t>
  </si>
  <si>
    <t>LIB. 14846-1</t>
  </si>
  <si>
    <t>Nómina | LIB. 14854-1</t>
  </si>
  <si>
    <t>LIB. 14854-1</t>
  </si>
  <si>
    <t>Nómina | LIB. 14861-1</t>
  </si>
  <si>
    <t>LIB. 14861-1</t>
  </si>
  <si>
    <t>Nómina | LIB. 15027-1</t>
  </si>
  <si>
    <t>LIB. 15027-1</t>
  </si>
  <si>
    <t>Nómina | LIB. 14942-1</t>
  </si>
  <si>
    <t>LIB. 14942-1</t>
  </si>
  <si>
    <t>Nómina | LIB. 14978-1</t>
  </si>
  <si>
    <t>LIB. 14978-1</t>
  </si>
  <si>
    <t>Depósito | DOC.39420</t>
  </si>
  <si>
    <t>DOC.39420</t>
  </si>
  <si>
    <t>Transferencias a otras instituciones | LIB. 14481-1 CECCOM</t>
  </si>
  <si>
    <t>LIB. 14481-1 CECCOM</t>
  </si>
  <si>
    <t>Nómina | LIB. 15068-1</t>
  </si>
  <si>
    <t>LIB. 15068-1</t>
  </si>
  <si>
    <t>Pago | LIB. 11891-1</t>
  </si>
  <si>
    <t>LIB. 11891-1</t>
  </si>
  <si>
    <t>Pago | LIB. 14434-1</t>
  </si>
  <si>
    <t>LIB. 14434-1</t>
  </si>
  <si>
    <t>Pago | LIB. 14900-1</t>
  </si>
  <si>
    <t>LIB. 14900-1</t>
  </si>
  <si>
    <t>Depósito | DOC.39448</t>
  </si>
  <si>
    <t>DOC.39448</t>
  </si>
  <si>
    <t>Depósito | DOC.39461</t>
  </si>
  <si>
    <t>DOC.39461</t>
  </si>
  <si>
    <t>Transferencias a otras instituciones | LIB. 15005-1</t>
  </si>
  <si>
    <t>LIB. 15005-1</t>
  </si>
  <si>
    <t>Transferencias a otras instituciones | LIB. 15118-1</t>
  </si>
  <si>
    <t>LIB. 15118-1</t>
  </si>
  <si>
    <t>Transferencias a otras instituciones | LIB. 15003-1</t>
  </si>
  <si>
    <t>LIB. 15003-1</t>
  </si>
  <si>
    <t>Transferencias a otras instituciones | LIB. 15002-1</t>
  </si>
  <si>
    <t>LIB. 15002-1</t>
  </si>
  <si>
    <t>Nómina | LIB. 14986-1</t>
  </si>
  <si>
    <t>LIB. 14986-1</t>
  </si>
  <si>
    <t xml:space="preserve">Pago | LIB. 11833-1  B1500000517 </t>
  </si>
  <si>
    <t xml:space="preserve">LIB. 11833-1  B1500000517 </t>
  </si>
  <si>
    <t>Pago | LIB. 15080-1    B1500019377</t>
  </si>
  <si>
    <t>LIB. 15080-1    B1500019377</t>
  </si>
  <si>
    <t>Pago | LIB. 15078-1  B1500000249</t>
  </si>
  <si>
    <t>LIB. 15078-1  B1500000249</t>
  </si>
  <si>
    <t>Pago | LIB. 14912-1</t>
  </si>
  <si>
    <t>LIB. 14912-1</t>
  </si>
  <si>
    <t>Depósito | DOC.39470</t>
  </si>
  <si>
    <t>DOC.39470</t>
  </si>
  <si>
    <t>Depósito | DOC.39477</t>
  </si>
  <si>
    <t>DOC.39477</t>
  </si>
  <si>
    <t>Transferencias a otras instituciones | LIB. 14042-1 CECCOM</t>
  </si>
  <si>
    <t>LIB. 14042-1 CECCOM</t>
  </si>
  <si>
    <t>Depósito | DOC.39512</t>
  </si>
  <si>
    <t>DOC.39512</t>
  </si>
  <si>
    <t>Transferencias a otras instituciones | LIB. 14889-1 CECCOM</t>
  </si>
  <si>
    <t>LIB. 14889-1 CECCOM</t>
  </si>
  <si>
    <t>Transferencias a otras instituciones | LIB. 14575-1 CECCOM</t>
  </si>
  <si>
    <t>LIB. 14575-1 CECCOM</t>
  </si>
  <si>
    <t>Transferencias a otras instituciones | LIB. 14573-1 CECCOM</t>
  </si>
  <si>
    <t>LIB. 14573-1 CECCOM</t>
  </si>
  <si>
    <t>Nómina | LIB. 15173-1</t>
  </si>
  <si>
    <t>LIB. 15173-1</t>
  </si>
  <si>
    <t>Nómina | LIB. 15123-1</t>
  </si>
  <si>
    <t>LIB. 15123-1</t>
  </si>
  <si>
    <t>Nómina | LIB. 14988-1</t>
  </si>
  <si>
    <t>LIB. 14988-1</t>
  </si>
  <si>
    <t>Nómina | LIB.14984-1</t>
  </si>
  <si>
    <t>LIB.14984-1</t>
  </si>
  <si>
    <t xml:space="preserve">Transferencias a otras instituciones | LIB. 15033-1 </t>
  </si>
  <si>
    <t xml:space="preserve">LIB. 15033-1 </t>
  </si>
  <si>
    <t>Depósito | DOC.39523</t>
  </si>
  <si>
    <t>DOC.39523</t>
  </si>
  <si>
    <t>Depósito | DOC.39536</t>
  </si>
  <si>
    <t>DOC.39536</t>
  </si>
  <si>
    <t>Pago | LIB.12388-1 B1500000040</t>
  </si>
  <si>
    <t>LIB.12388-1 B1500000040</t>
  </si>
  <si>
    <t>Pago | LIB.12433-1 B1500000349</t>
  </si>
  <si>
    <t>LIB.12433-1 B1500000349</t>
  </si>
  <si>
    <t>Pago | LIB.12919-1 B1500000125</t>
  </si>
  <si>
    <t>LIB.12919-1 B1500000125</t>
  </si>
  <si>
    <t>Pago | LIB.13733-1 B1500000467</t>
  </si>
  <si>
    <t>LIB.13733-1 B1500000467</t>
  </si>
  <si>
    <t>Pago | LIB.14737-1 B1500001164</t>
  </si>
  <si>
    <t>LIB.14737-1 B1500001164</t>
  </si>
  <si>
    <t>Pago | LIB.14722-1 B1500305623</t>
  </si>
  <si>
    <t>LIB.14722-1 B1500305623</t>
  </si>
  <si>
    <t>Pago | LIB.14716-1 B1500296284/B1500300373</t>
  </si>
  <si>
    <t>LIB.14716-1 B1500296284/B1500300373</t>
  </si>
  <si>
    <t>Pago | LIB.14691-1 B1500000149</t>
  </si>
  <si>
    <t>LIB.14691-1 B1500000149</t>
  </si>
  <si>
    <t>Transferencias a otras instituciones | LIB. 14936-1 CECCOM</t>
  </si>
  <si>
    <t>LIB. 14936-1 CECCOM</t>
  </si>
  <si>
    <t>Nómina | LIB. 14940-1</t>
  </si>
  <si>
    <t>LIB. 14940-1</t>
  </si>
  <si>
    <t>Nómina | LIB. 14944-1</t>
  </si>
  <si>
    <t>LIB. 14944-1</t>
  </si>
  <si>
    <t>Transferencias a otras instituciones | LIB. 14795-1 CECCOM</t>
  </si>
  <si>
    <t>LIB. 14795-1 CECCOM</t>
  </si>
  <si>
    <t xml:space="preserve">Transferencias a otras instituciones | LIB. 15186-1 </t>
  </si>
  <si>
    <t xml:space="preserve">LIB. 15186-1 </t>
  </si>
  <si>
    <t>Transferencias a otras instituciones | LIB. 15253-1</t>
  </si>
  <si>
    <t>LIB. 15253-1</t>
  </si>
  <si>
    <t>Pago | LIB. 15383-1  B1500147820</t>
  </si>
  <si>
    <t>LIB. 15383-1  B1500147820</t>
  </si>
  <si>
    <t>Nómina | LIB. 15461-1</t>
  </si>
  <si>
    <t>LIB. 15461-1</t>
  </si>
  <si>
    <t>Nómina | LIB. 15515-1</t>
  </si>
  <si>
    <t>LIB. 15515-1</t>
  </si>
  <si>
    <t>Depósito | DOC.39544</t>
  </si>
  <si>
    <t>DOC.39544</t>
  </si>
  <si>
    <t>Depósito | DOC.39547</t>
  </si>
  <si>
    <t>DOC.39547</t>
  </si>
  <si>
    <t>Pago | LIB.15082-1 B1500147808</t>
  </si>
  <si>
    <t>LIB.15082-1 B1500147808</t>
  </si>
  <si>
    <t>Pago | LIB. 14870-1   B1500319207/326023</t>
  </si>
  <si>
    <t>LIB. 14870-1   B1500319207/326023</t>
  </si>
  <si>
    <t>Pago | LIB. 14916-1 B1500230073/ B1500230635</t>
  </si>
  <si>
    <t>LIB. 14916-1 B1500230073/ B1500230635</t>
  </si>
  <si>
    <t>Pago | LIB. 14922-1  B1500000033</t>
  </si>
  <si>
    <t>LIB. 14922-1  B1500000033</t>
  </si>
  <si>
    <t>Pago | LIB. 14932-1  B1500001135</t>
  </si>
  <si>
    <t>LIB. 14932-1  B1500001135</t>
  </si>
  <si>
    <t xml:space="preserve">Pago | LIB. 12437-1  B1500000173 </t>
  </si>
  <si>
    <t xml:space="preserve">LIB. 12437-1  B1500000173 </t>
  </si>
  <si>
    <t>Transferencias a otras instituciones | LIB. 15224-1</t>
  </si>
  <si>
    <t>LIB. 15224-1</t>
  </si>
  <si>
    <t xml:space="preserve">Pago | LIB. 15379-1  B1500019378 </t>
  </si>
  <si>
    <t xml:space="preserve">LIB. 15379-1  B1500019378 </t>
  </si>
  <si>
    <t xml:space="preserve">Pago | LIB. 15381-1  B1500000251 </t>
  </si>
  <si>
    <t xml:space="preserve">LIB. 15381-1  B1500000251 </t>
  </si>
  <si>
    <t>Transferencias a otras instituciones | LIB. 15209-1 CECCOM</t>
  </si>
  <si>
    <t>LIB. 15209-1 CECCOM</t>
  </si>
  <si>
    <t>Depósito | DOC.39578</t>
  </si>
  <si>
    <t>DOC.39578</t>
  </si>
  <si>
    <t>Depósito | DOC.39588</t>
  </si>
  <si>
    <t>DOC.39588</t>
  </si>
  <si>
    <t>Pago | LIB. 14991-1</t>
  </si>
  <si>
    <t>LIB. 14991-1</t>
  </si>
  <si>
    <t>Pago | LIB. 14812-1    B1500002823</t>
  </si>
  <si>
    <t>LIB. 14812-1    B1500002823</t>
  </si>
  <si>
    <t>REGISTROS | LIB.14930-1  B1700000073</t>
  </si>
  <si>
    <t>LIB.14930-1  B1700000073</t>
  </si>
  <si>
    <t>Pago | LIB. 14961-1  B1500000117</t>
  </si>
  <si>
    <t>LIB. 14961-1  B1500000117</t>
  </si>
  <si>
    <t>Pago | LIB. 11781-1 B1500000217</t>
  </si>
  <si>
    <t>LIB. 11781-1 B1500000217</t>
  </si>
  <si>
    <t xml:space="preserve">Pago | LIB. 14934-1 B1500000112 </t>
  </si>
  <si>
    <t xml:space="preserve">LIB. 14934-1 B1500000112 </t>
  </si>
  <si>
    <t>Transferencias a otras instituciones | LIB. 15423-1</t>
  </si>
  <si>
    <t>LIB. 15423-1</t>
  </si>
  <si>
    <t>REGISTROS | LIB. 15467-1</t>
  </si>
  <si>
    <t>LIB. 15467-1</t>
  </si>
  <si>
    <t>Transferencias a otras instituciones | LIB. 15537-1</t>
  </si>
  <si>
    <t>LIB. 15537-1</t>
  </si>
  <si>
    <t>Transferencias a otras instituciones | LIB. 15548-1</t>
  </si>
  <si>
    <t>LIB. 15548-1</t>
  </si>
  <si>
    <t>Depósito | DOC.39596</t>
  </si>
  <si>
    <t>DOC.39596</t>
  </si>
  <si>
    <t>Transferencias a otras instituciones | LIB. 14996-1 CECCOM</t>
  </si>
  <si>
    <t>LIB. 14996-1 CECCOM</t>
  </si>
  <si>
    <t xml:space="preserve">Pago | LIB. 15018-1  B1500006732 </t>
  </si>
  <si>
    <t xml:space="preserve">LIB. 15018-1  B1500006732 </t>
  </si>
  <si>
    <t>Pago | LIB. 15024-1  B1500036638</t>
  </si>
  <si>
    <t>LIB. 15024-1  B1500036638</t>
  </si>
  <si>
    <t>Pago | LIB. 15036-1  B1500037382</t>
  </si>
  <si>
    <t>LIB. 15036-1  B1500037382</t>
  </si>
  <si>
    <t xml:space="preserve">Pago | LIB. 15061-1   B1500000013 </t>
  </si>
  <si>
    <t xml:space="preserve">LIB. 15061-1   B1500000013 </t>
  </si>
  <si>
    <t xml:space="preserve">Pago | LIB. 15084-1   B1500084114 </t>
  </si>
  <si>
    <t xml:space="preserve">LIB. 15084-1   B1500084114 </t>
  </si>
  <si>
    <t>Pago | LIB. 15087-1   B1500000580</t>
  </si>
  <si>
    <t>LIB. 15087-1   B1500000580</t>
  </si>
  <si>
    <t xml:space="preserve">Pago | LIB. 14965-1  B1500000038 </t>
  </si>
  <si>
    <t xml:space="preserve">LIB. 14965-1  B1500000038 </t>
  </si>
  <si>
    <t xml:space="preserve">Pago | LIB. 15063-1  B1500000147 </t>
  </si>
  <si>
    <t xml:space="preserve">LIB. 15063-1  B1500000147 </t>
  </si>
  <si>
    <t>Pago | LIB. 14821-1</t>
  </si>
  <si>
    <t>LIB. 14821-1</t>
  </si>
  <si>
    <t>Depósito | DOC.39634</t>
  </si>
  <si>
    <t>DOC.39634</t>
  </si>
  <si>
    <t>Pago | LIB. 15092-1  B1500001307</t>
  </si>
  <si>
    <t>LIB. 15092-1  B1500001307</t>
  </si>
  <si>
    <t xml:space="preserve">Pago | LIB. 15096-1  B1500000009 </t>
  </si>
  <si>
    <t xml:space="preserve">LIB. 15096-1  B1500000009 </t>
  </si>
  <si>
    <t xml:space="preserve">Pago | LIB. 15134-1 B1500037383 </t>
  </si>
  <si>
    <t xml:space="preserve">LIB. 15134-1 B1500037383 </t>
  </si>
  <si>
    <t xml:space="preserve">Pago | LIB. 15147-1 B1500000143 </t>
  </si>
  <si>
    <t xml:space="preserve">LIB. 15147-1 B1500000143 </t>
  </si>
  <si>
    <t xml:space="preserve">Pago | LIB. 15189-1 B1500000772 </t>
  </si>
  <si>
    <t xml:space="preserve">LIB. 15189-1 B1500000772 </t>
  </si>
  <si>
    <t>Depósito | DOC.39646</t>
  </si>
  <si>
    <t>DOC.39646</t>
  </si>
  <si>
    <t xml:space="preserve">Nómina | LIB. 15859 </t>
  </si>
  <si>
    <t xml:space="preserve">LIB. 15859 </t>
  </si>
  <si>
    <t>Nómina | LIB. 15899-1</t>
  </si>
  <si>
    <t>LIB. 15899-1</t>
  </si>
  <si>
    <t>Nómina | LIB. 15865-1</t>
  </si>
  <si>
    <t>LIB. 15865-1</t>
  </si>
  <si>
    <t>Nómina | LIB. 15861-1</t>
  </si>
  <si>
    <t>LIB. 15861-1</t>
  </si>
  <si>
    <r>
      <t xml:space="preserve">Libro Mayor Auxiliar de </t>
    </r>
    <r>
      <rPr>
        <sz val="10"/>
        <color indexed="8"/>
        <rFont val="Arial"/>
        <family val="2"/>
      </rPr>
      <t>Banco de Reservas Proyecto de la Calidad Mipymes  No.100013140001748 (1-10-00-01-04)</t>
    </r>
  </si>
  <si>
    <t>COMISION BANCARIA Y OTROS | COMISION BANCARIAS</t>
  </si>
  <si>
    <t>COMISION BANCARIAS</t>
  </si>
  <si>
    <r>
      <t xml:space="preserve">Total Débitos: </t>
    </r>
    <r>
      <rPr>
        <b/>
        <sz val="10"/>
        <color indexed="8"/>
        <rFont val="Arial"/>
        <family val="2"/>
      </rPr>
      <t>72,892,683.39</t>
    </r>
  </si>
  <si>
    <r>
      <t xml:space="preserve">Total Créditos: </t>
    </r>
    <r>
      <rPr>
        <b/>
        <sz val="10"/>
        <color indexed="8"/>
        <rFont val="Arial"/>
        <family val="2"/>
      </rPr>
      <t>59,675,573.26</t>
    </r>
  </si>
  <si>
    <r>
      <t xml:space="preserve">Balance: </t>
    </r>
    <r>
      <rPr>
        <b/>
        <sz val="10"/>
        <color indexed="8"/>
        <rFont val="Arial"/>
        <family val="2"/>
      </rPr>
      <t>13,217,110.13</t>
    </r>
  </si>
  <si>
    <r>
      <t xml:space="preserve">Libro Mayor Auxiliar de </t>
    </r>
    <r>
      <rPr>
        <sz val="10"/>
        <color indexed="8"/>
        <rFont val="Arial"/>
        <family val="2"/>
      </rPr>
      <t>Banco de Reservas No. 3140001594 Emprendimiento Económico y Social (1-10-00-01-27)</t>
    </r>
  </si>
  <si>
    <t>COMISION BANCARIA Y OTROS | COMISION BANCARIA OCTUBRE 2022</t>
  </si>
  <si>
    <t>COMISION BANCARIA OCTUBRE 2022</t>
  </si>
  <si>
    <r>
      <t xml:space="preserve">Total Débitos: </t>
    </r>
    <r>
      <rPr>
        <b/>
        <sz val="10"/>
        <color indexed="8"/>
        <rFont val="Arial"/>
        <family val="2"/>
      </rPr>
      <t>8,468,268.99</t>
    </r>
  </si>
  <si>
    <r>
      <t xml:space="preserve">Total Créditos: </t>
    </r>
    <r>
      <rPr>
        <b/>
        <sz val="10"/>
        <color indexed="8"/>
        <rFont val="Arial"/>
        <family val="2"/>
      </rPr>
      <t>8,411,837.88</t>
    </r>
  </si>
  <si>
    <r>
      <t xml:space="preserve">Balance: </t>
    </r>
    <r>
      <rPr>
        <b/>
        <sz val="10"/>
        <color indexed="8"/>
        <rFont val="Arial"/>
        <family val="2"/>
      </rPr>
      <t>56,431.11</t>
    </r>
  </si>
  <si>
    <t>1-10-00-01-14</t>
  </si>
  <si>
    <t>MINISTERIO DE INDUSTRIA Y COMERCIO Y MIPYMES</t>
  </si>
  <si>
    <t>Conciliación Bancaria al    31   de Octubre  del año 2022</t>
  </si>
  <si>
    <t xml:space="preserve">Capítulo:    0212 </t>
  </si>
  <si>
    <t>Nombre de Cta.:  Cuenta Colectora 100</t>
  </si>
  <si>
    <t>Número Cta.:</t>
  </si>
  <si>
    <t>0100001034</t>
  </si>
  <si>
    <t>Banco:</t>
  </si>
  <si>
    <t>RESERVAS</t>
  </si>
  <si>
    <t xml:space="preserve">Esta incorporada en SIGEF:   Si __x____ </t>
  </si>
  <si>
    <t>No 10001012384894</t>
  </si>
  <si>
    <t>LIBRO</t>
  </si>
  <si>
    <t>BALANCE EN LIBRO</t>
  </si>
  <si>
    <t>MAS:</t>
  </si>
  <si>
    <t>Asignaciones de cuotas recibidas</t>
  </si>
  <si>
    <t>Notas de Crédito</t>
  </si>
  <si>
    <t>TOTAL DISPONIBLE</t>
  </si>
  <si>
    <t>MENOS:</t>
  </si>
  <si>
    <t>Libramientos emitidos</t>
  </si>
  <si>
    <t>Transferencias entre Cuentas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</si>
  <si>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</si>
  <si>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</si>
  <si>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</si>
  <si>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</si>
  <si>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</si>
  <si>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</si>
  <si>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</si>
  <si>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 xml:space="preserve">     Lic. Elizabeth Lizardo </t>
  </si>
  <si>
    <t>Licda. Mirky Cuello</t>
  </si>
  <si>
    <t xml:space="preserve">                                         Yasirys German</t>
  </si>
  <si>
    <t xml:space="preserve">    Preparado por</t>
  </si>
  <si>
    <t>Revisado por</t>
  </si>
  <si>
    <t>Autorizado por</t>
  </si>
  <si>
    <t>Contadora</t>
  </si>
  <si>
    <t xml:space="preserve">    Enc. Contabilidad</t>
  </si>
  <si>
    <t xml:space="preserve">                                    Directora Financiera</t>
  </si>
  <si>
    <t xml:space="preserve">    Puesto que ocupa</t>
  </si>
  <si>
    <t>Puesto que ocupa</t>
  </si>
  <si>
    <t>1-10-00-01-27</t>
  </si>
  <si>
    <t>Conciliación Bancaria al   31  de Octubre  del año 2022</t>
  </si>
  <si>
    <t>Nombre de Cta.:  Emprendimiento Económico y Social F-70</t>
  </si>
  <si>
    <t>No. 3140001594</t>
  </si>
  <si>
    <t>Depositos del mes</t>
  </si>
  <si>
    <t>Cheque Administrativo</t>
  </si>
  <si>
    <t>Pago Transferencia (Ver anexos)</t>
  </si>
  <si>
    <t>Cheques en transito</t>
  </si>
  <si>
    <t>Lic. Elizabeth Lizardo</t>
  </si>
  <si>
    <t xml:space="preserve">                                  Yasirys German</t>
  </si>
  <si>
    <t xml:space="preserve">                            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</si>
  <si>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(PROGRAMA ENERGIA ALTERNATIVA 010-242518-3) (1-10-00-01-01)</t>
    </r>
  </si>
  <si>
    <t>Cobro | 202220022291672</t>
  </si>
  <si>
    <t>202220022291672</t>
  </si>
  <si>
    <t>Cobro | 221003001900040358</t>
  </si>
  <si>
    <t>221003001900040358</t>
  </si>
  <si>
    <t>Cobro | 221003452810100064</t>
  </si>
  <si>
    <t>221003452810100064</t>
  </si>
  <si>
    <t>Cobro | 221003452810100066</t>
  </si>
  <si>
    <t>221003452810100066</t>
  </si>
  <si>
    <t>REGISTROS | NOTA DE CREDITO</t>
  </si>
  <si>
    <t>NOTA DE CREDITO</t>
  </si>
  <si>
    <t>Depósito | 221003452810130040</t>
  </si>
  <si>
    <t>221003452810130040</t>
  </si>
  <si>
    <t>Cobro | 221004007300090110</t>
  </si>
  <si>
    <t>221004007300090110</t>
  </si>
  <si>
    <t>Cobro | 28228468313</t>
  </si>
  <si>
    <t>28228468313</t>
  </si>
  <si>
    <t>Cobro | 28228488345</t>
  </si>
  <si>
    <t>28228488345</t>
  </si>
  <si>
    <t>Cobro | 28230720381</t>
  </si>
  <si>
    <t>28230720381</t>
  </si>
  <si>
    <t>Cobro | 4524000030111</t>
  </si>
  <si>
    <t>4524000030111</t>
  </si>
  <si>
    <t>Cobro | 202220022349564</t>
  </si>
  <si>
    <t>202220022349564</t>
  </si>
  <si>
    <t>Cobro | 28233767376 Manuel E. Castillo Calderon</t>
  </si>
  <si>
    <t>28233767376 Manuel E. Castillo Calderon</t>
  </si>
  <si>
    <t>Cobro | 28233732120/ 28233704467</t>
  </si>
  <si>
    <t>28233732120/ 28233704467</t>
  </si>
  <si>
    <t>Cobro | 28228489181/ 28228488726/ 28228487963</t>
  </si>
  <si>
    <t>28228489181/ 28228488726/ 28228487963</t>
  </si>
  <si>
    <t>Cobro | 28237544293</t>
  </si>
  <si>
    <t>28237544293</t>
  </si>
  <si>
    <t>Cobro | 202220022362898</t>
  </si>
  <si>
    <t>202220022362898</t>
  </si>
  <si>
    <t>REGISTROS | TARJETA DE FLOTILLA DE COMBUSTIBLE OCTUBRE. 2022</t>
  </si>
  <si>
    <t>TARJETA DE FLOTILLA DE COMBUSTIBLE OCTUBRE. 2022</t>
  </si>
  <si>
    <t>Cobro | 202220022400835</t>
  </si>
  <si>
    <t>202220022400835</t>
  </si>
  <si>
    <t>Cobro | 28252301627</t>
  </si>
  <si>
    <t>28252301627</t>
  </si>
  <si>
    <t>Cobro | 221006006600100222</t>
  </si>
  <si>
    <t>221006006600100222</t>
  </si>
  <si>
    <t>Cobro | 28252570147</t>
  </si>
  <si>
    <t>28252570147</t>
  </si>
  <si>
    <t>Cobro | 221006002800120387</t>
  </si>
  <si>
    <t>221006002800120387</t>
  </si>
  <si>
    <t>Cobro | 4524000030081</t>
  </si>
  <si>
    <t>4524000030081</t>
  </si>
  <si>
    <t>Cobro | 28252945443 /  28252923760</t>
  </si>
  <si>
    <t>28252945443 /  28252923760</t>
  </si>
  <si>
    <t>Cobro | 28254313256</t>
  </si>
  <si>
    <t>28254313256</t>
  </si>
  <si>
    <t>Cobro | 28254667243</t>
  </si>
  <si>
    <t>28254667243</t>
  </si>
  <si>
    <t>Cobro | 28255148413</t>
  </si>
  <si>
    <t>28255148413</t>
  </si>
  <si>
    <t>Cobro | 202220022407306</t>
  </si>
  <si>
    <t>202220022407306</t>
  </si>
  <si>
    <t>Cobro | 4524000010124</t>
  </si>
  <si>
    <t>4524000010124</t>
  </si>
  <si>
    <t>Cobro | 202220022427308</t>
  </si>
  <si>
    <t>202220022427308</t>
  </si>
  <si>
    <t>Depósito | 202220022434734</t>
  </si>
  <si>
    <t>202220022434734</t>
  </si>
  <si>
    <t>Cobro | 28282623809</t>
  </si>
  <si>
    <t>28282623809</t>
  </si>
  <si>
    <t>Cobro | 28282873876</t>
  </si>
  <si>
    <t>28282873876</t>
  </si>
  <si>
    <t>Cobro | 221010003800020432</t>
  </si>
  <si>
    <t>221010003800020432</t>
  </si>
  <si>
    <t>Cobro | 4524000030093</t>
  </si>
  <si>
    <t>4524000030093</t>
  </si>
  <si>
    <t>Cobro | 201010002330090377</t>
  </si>
  <si>
    <t>201010002330090377</t>
  </si>
  <si>
    <t>Cobro | 202220022506516</t>
  </si>
  <si>
    <t>202220022506516</t>
  </si>
  <si>
    <t>Cobro | 4524000030108</t>
  </si>
  <si>
    <t>4524000030108</t>
  </si>
  <si>
    <t>Depósito | 0352090179</t>
  </si>
  <si>
    <t>0352090179</t>
  </si>
  <si>
    <t>Cheque | Cheque-CH-018809</t>
  </si>
  <si>
    <t>Cheque-CH-018809</t>
  </si>
  <si>
    <t>Cheque | Cheque-CH-018810</t>
  </si>
  <si>
    <t>Cheque-CH-018810</t>
  </si>
  <si>
    <t>Venta | FV-4159, 28293823161</t>
  </si>
  <si>
    <t>FV-4159, 28293823161</t>
  </si>
  <si>
    <t>Cobro | 201011005200030293</t>
  </si>
  <si>
    <t>201011005200030293</t>
  </si>
  <si>
    <t>Cobro | 28298796989</t>
  </si>
  <si>
    <t>28298796989</t>
  </si>
  <si>
    <t>Cobro | 28300365696</t>
  </si>
  <si>
    <t>28300365696</t>
  </si>
  <si>
    <t>Cobro | 4524000030074</t>
  </si>
  <si>
    <t>4524000030074</t>
  </si>
  <si>
    <t>Cobro | 4524000030075</t>
  </si>
  <si>
    <t>4524000030075</t>
  </si>
  <si>
    <t>Cobro | 221012002940020200</t>
  </si>
  <si>
    <t>221012002940020200</t>
  </si>
  <si>
    <t>REGISTROS | 221012452810060017</t>
  </si>
  <si>
    <t>221012452810060017</t>
  </si>
  <si>
    <t>REGISTROS | 4524000000004</t>
  </si>
  <si>
    <t>4524000000004</t>
  </si>
  <si>
    <t>Cobro | 202220022603165</t>
  </si>
  <si>
    <t>202220022603165</t>
  </si>
  <si>
    <t>Cobro | 4524000010097</t>
  </si>
  <si>
    <t>4524000010097</t>
  </si>
  <si>
    <t>Cobro | 28318210041</t>
  </si>
  <si>
    <t>28318210041</t>
  </si>
  <si>
    <t>REGISTROS | 221013452810140055 Anticipo Cliente</t>
  </si>
  <si>
    <t>221013452810140055 Anticipo Cliente</t>
  </si>
  <si>
    <t>REGISTROS | TRANSF. 1387 WEBSITE Y  REDES SOCIALES</t>
  </si>
  <si>
    <t>TRANSF. 1387 WEBSITE Y  REDES SOCIALES</t>
  </si>
  <si>
    <t>Cobro | 202220022622316</t>
  </si>
  <si>
    <t>202220022622316</t>
  </si>
  <si>
    <t>Cobro | 4524000010139</t>
  </si>
  <si>
    <t>4524000010139</t>
  </si>
  <si>
    <t>Cobro | 28333771520</t>
  </si>
  <si>
    <t>28333771520</t>
  </si>
  <si>
    <t>Cobro | 202220022646551</t>
  </si>
  <si>
    <t>202220022646551</t>
  </si>
  <si>
    <t>Depósito | 0352020208</t>
  </si>
  <si>
    <t>0352020208</t>
  </si>
  <si>
    <t>Cobro | 221017003540040088</t>
  </si>
  <si>
    <t>221017003540040088</t>
  </si>
  <si>
    <t>Cobro | 28354343238</t>
  </si>
  <si>
    <t>28354343238</t>
  </si>
  <si>
    <t>Cobro | 28361369016</t>
  </si>
  <si>
    <t>28361369016</t>
  </si>
  <si>
    <t>Cobro | 202220022753278</t>
  </si>
  <si>
    <t>202220022753278</t>
  </si>
  <si>
    <t>Cobro | 221018002330060110</t>
  </si>
  <si>
    <t>221018002330060110</t>
  </si>
  <si>
    <t>Cobro | 28364779310</t>
  </si>
  <si>
    <t>28364779310</t>
  </si>
  <si>
    <t>Cobro | 202220022770639</t>
  </si>
  <si>
    <t>202220022770639</t>
  </si>
  <si>
    <t>Cobro | 28364829625</t>
  </si>
  <si>
    <t>28364829625</t>
  </si>
  <si>
    <t>Cobro | 28367645699</t>
  </si>
  <si>
    <t>28367645699</t>
  </si>
  <si>
    <t>Cobro | 28367662699</t>
  </si>
  <si>
    <t>28367662699</t>
  </si>
  <si>
    <t>Cobro | 221018003860020423</t>
  </si>
  <si>
    <t>221018003860020423</t>
  </si>
  <si>
    <t>Cobro | 221018002940020214</t>
  </si>
  <si>
    <t>221018002940020214</t>
  </si>
  <si>
    <t>REGISTROS | 221018003860080039 Tarjeta Visa Flotilla</t>
  </si>
  <si>
    <t>221018003860080039 Tarjeta Visa Flotilla</t>
  </si>
  <si>
    <t>REGISTROS | 221018452810150045 REVERSO</t>
  </si>
  <si>
    <t>221018452810150045 REVERSO</t>
  </si>
  <si>
    <t>Cobro | 221019007300060027</t>
  </si>
  <si>
    <t>221019007300060027</t>
  </si>
  <si>
    <t>Cobro | 221019007300090322</t>
  </si>
  <si>
    <t>221019007300090322</t>
  </si>
  <si>
    <t>Cobro | 221019002330080432</t>
  </si>
  <si>
    <t>221019002330080432</t>
  </si>
  <si>
    <t>Cobro | 28380279915</t>
  </si>
  <si>
    <t>28380279915</t>
  </si>
  <si>
    <t>Cobro | 202220022773393</t>
  </si>
  <si>
    <t>202220022773393</t>
  </si>
  <si>
    <t>Cobro | 202220022773387</t>
  </si>
  <si>
    <t>202220022773387</t>
  </si>
  <si>
    <t>Cobro | 202220022773388</t>
  </si>
  <si>
    <t>202220022773388</t>
  </si>
  <si>
    <t>Cobro | 28384680483</t>
  </si>
  <si>
    <t>28384680483</t>
  </si>
  <si>
    <t>Cobro | 4524000010118</t>
  </si>
  <si>
    <t>4524000010118</t>
  </si>
  <si>
    <t>Cobro | 221020007400020275</t>
  </si>
  <si>
    <t>221020007400020275</t>
  </si>
  <si>
    <t>Cobro | 221020007400020290</t>
  </si>
  <si>
    <t>221020007400020290</t>
  </si>
  <si>
    <t>Cobro | 28390290029</t>
  </si>
  <si>
    <t>28390290029</t>
  </si>
  <si>
    <t>Cobro | 4524000010112</t>
  </si>
  <si>
    <t>4524000010112</t>
  </si>
  <si>
    <t>Cobro | 4524000010113</t>
  </si>
  <si>
    <t>4524000010113</t>
  </si>
  <si>
    <t>Cobro | 28397850287</t>
  </si>
  <si>
    <t>28397850287</t>
  </si>
  <si>
    <t>Cobro | 202220022875100</t>
  </si>
  <si>
    <t>202220022875100</t>
  </si>
  <si>
    <t>Cobro | 202220022882556</t>
  </si>
  <si>
    <t>202220022882556</t>
  </si>
  <si>
    <t>Cobro | 202220022886702</t>
  </si>
  <si>
    <t>202220022886702</t>
  </si>
  <si>
    <t>Depósito | 0352020452</t>
  </si>
  <si>
    <t>0352020452</t>
  </si>
  <si>
    <t>Cobro | 221024452810090009</t>
  </si>
  <si>
    <t>221024452810090009</t>
  </si>
  <si>
    <t>Cobro | 221024452810070026</t>
  </si>
  <si>
    <t>221024452810070026</t>
  </si>
  <si>
    <t>Cobro | 221024452810070028</t>
  </si>
  <si>
    <t>221024452810070028</t>
  </si>
  <si>
    <t>Cheque | Cheque-CH-018811</t>
  </si>
  <si>
    <t>Cheque-CH-018811</t>
  </si>
  <si>
    <t>Cobro | 221024003540050910</t>
  </si>
  <si>
    <t>221024003540050910</t>
  </si>
  <si>
    <t>Cobro | 28419910103</t>
  </si>
  <si>
    <t>28419910103</t>
  </si>
  <si>
    <t>Cobro | 202220022967296</t>
  </si>
  <si>
    <t>202220022967296</t>
  </si>
  <si>
    <t>Cobro | 221026003540030038</t>
  </si>
  <si>
    <t>221026003540030038</t>
  </si>
  <si>
    <t>Cobro | 28428058097</t>
  </si>
  <si>
    <t>28428058097</t>
  </si>
  <si>
    <t>Cheque | Cheque-CH-018812</t>
  </si>
  <si>
    <t>Cheque-CH-018812</t>
  </si>
  <si>
    <t>Cobro | 221026002850040154</t>
  </si>
  <si>
    <t>221026002850040154</t>
  </si>
  <si>
    <t>Cobro | 28433164363</t>
  </si>
  <si>
    <t>28433164363</t>
  </si>
  <si>
    <t>Cobro | 202220023007353</t>
  </si>
  <si>
    <t>202220023007353</t>
  </si>
  <si>
    <t>Cobro | 202220023020698</t>
  </si>
  <si>
    <t>202220023020698</t>
  </si>
  <si>
    <t>Cobro | 202220023022332</t>
  </si>
  <si>
    <t>202220023022332</t>
  </si>
  <si>
    <t>Cobro | 221027005120020575</t>
  </si>
  <si>
    <t>221027005120020575</t>
  </si>
  <si>
    <t>Cobro | 221027002400230052</t>
  </si>
  <si>
    <t>221027002400230052</t>
  </si>
  <si>
    <t>Cobro | 202220023050450</t>
  </si>
  <si>
    <t>202220023050450</t>
  </si>
  <si>
    <t>Cobro | 221028003880100250</t>
  </si>
  <si>
    <t>221028003880100250</t>
  </si>
  <si>
    <t>Cobro | 28446531442</t>
  </si>
  <si>
    <t>28446531442</t>
  </si>
  <si>
    <t>Cobro | 202220023091973</t>
  </si>
  <si>
    <t>202220023091973</t>
  </si>
  <si>
    <t>Depósito | 0352060243</t>
  </si>
  <si>
    <t>0352060243</t>
  </si>
  <si>
    <t>Cobro | 4524000030164</t>
  </si>
  <si>
    <t>4524000030164</t>
  </si>
  <si>
    <t>Cobro | 4524000030165</t>
  </si>
  <si>
    <t>4524000030165</t>
  </si>
  <si>
    <t>Cobro | 221031002700040424</t>
  </si>
  <si>
    <t>221031002700040424</t>
  </si>
  <si>
    <t>REGISTROS | REVERSO VISA FLOTILLA NO.1444, 4524000000001</t>
  </si>
  <si>
    <t>REVERSO VISA FLOTILLA NO.1444, 4524000000001</t>
  </si>
  <si>
    <t>REGISTROS | CARGOS BANCARIOS</t>
  </si>
  <si>
    <t>CARGOS BANCARIOS</t>
  </si>
  <si>
    <r>
      <t xml:space="preserve">Total Débitos: </t>
    </r>
    <r>
      <rPr>
        <b/>
        <sz val="10"/>
        <color indexed="8"/>
        <rFont val="Arial"/>
        <family val="2"/>
      </rPr>
      <t>308,857,238.53</t>
    </r>
  </si>
  <si>
    <r>
      <t xml:space="preserve">Total Créditos: </t>
    </r>
    <r>
      <rPr>
        <b/>
        <sz val="10"/>
        <color indexed="8"/>
        <rFont val="Arial"/>
        <family val="2"/>
      </rPr>
      <t>144,166,617.37</t>
    </r>
  </si>
  <si>
    <r>
      <t xml:space="preserve">Balance: </t>
    </r>
    <r>
      <rPr>
        <b/>
        <sz val="10"/>
        <color indexed="8"/>
        <rFont val="Arial"/>
        <family val="2"/>
      </rPr>
      <t>164,690,621.16</t>
    </r>
  </si>
  <si>
    <t>1-10-00-01-01</t>
  </si>
  <si>
    <t xml:space="preserve">Nombre de Cta.:  Cuenta Hidrocarburos </t>
  </si>
  <si>
    <t>010-242518-3</t>
  </si>
  <si>
    <t>No 010-2423518-3</t>
  </si>
  <si>
    <t>Deposito por duplicidad por pago tc</t>
  </si>
  <si>
    <t>Nota de credito</t>
  </si>
  <si>
    <t>Cheques emitidos</t>
  </si>
  <si>
    <t>Manuel Garcia</t>
  </si>
  <si>
    <t xml:space="preserve">                                 Licda. Yasirys German</t>
  </si>
  <si>
    <t xml:space="preserve">         Revisado por</t>
  </si>
  <si>
    <t>Enc. de Ingresos</t>
  </si>
  <si>
    <t xml:space="preserve">                                Directora Financiero</t>
  </si>
  <si>
    <t xml:space="preserve">      Puesto que ocupa</t>
  </si>
  <si>
    <t xml:space="preserve">  Directora Financiero</t>
  </si>
  <si>
    <t>Conciliación Bancaria al    31  de Octubre del año 2022</t>
  </si>
  <si>
    <r>
      <t xml:space="preserve">Libro Mayor Auxiliar de </t>
    </r>
    <r>
      <rPr>
        <sz val="10"/>
        <color indexed="8"/>
        <rFont val="Arial"/>
        <family val="2"/>
      </rPr>
      <t>BR 20822001001 -RECURSO DE CAPTACION DIRECTA DEL MIC (PAGADORA) (1-10-00-01-02)</t>
    </r>
  </si>
  <si>
    <t>TRANSFERENCIA ENTRE CUENTAS | DOC.39180</t>
  </si>
  <si>
    <t>Pago | LIB.12136-1 B1500000816</t>
  </si>
  <si>
    <t>LIB.12136-1 B1500000816</t>
  </si>
  <si>
    <t>Pago | LIB.13571-1 B1500000011</t>
  </si>
  <si>
    <t>LIB.13571-1 B1500000011</t>
  </si>
  <si>
    <t>Pago | LIB.13579-1 B1500000259</t>
  </si>
  <si>
    <t>LIB.13579-1 B1500000259</t>
  </si>
  <si>
    <t>Pago | LIB.13721-1 B1500000028</t>
  </si>
  <si>
    <t>LIB.13721-1 B1500000028</t>
  </si>
  <si>
    <t>Pago | LIB.13758-1 B1500000089</t>
  </si>
  <si>
    <t>LIB.13758-1 B1500000089</t>
  </si>
  <si>
    <t>Pago | LIB.13591-1 B1500000753</t>
  </si>
  <si>
    <t>LIB.13591-1 B1500000753</t>
  </si>
  <si>
    <t>TRANSFERENCIA ENTRE CUENTAS | DOC.39193</t>
  </si>
  <si>
    <t>TRANSFERENCIA ENTRE CUENTAS | DOC.39203</t>
  </si>
  <si>
    <t>DOC.39203</t>
  </si>
  <si>
    <t>Nómina | LIB.14210-1</t>
  </si>
  <si>
    <t>LIB.14210-1</t>
  </si>
  <si>
    <t>Nómina | LIB.14208-1</t>
  </si>
  <si>
    <t>LIB.14208-1</t>
  </si>
  <si>
    <t>Nómina | LIB.14206-1</t>
  </si>
  <si>
    <t>LIB.14206-1</t>
  </si>
  <si>
    <t>Nómina | LIB.14204-1</t>
  </si>
  <si>
    <t>LIB.14204-1</t>
  </si>
  <si>
    <t>Nómina | LIB.14272-1</t>
  </si>
  <si>
    <t>LIB.14272-1</t>
  </si>
  <si>
    <t>Nómina | LIB.14270-1</t>
  </si>
  <si>
    <t>LIB.14270-1</t>
  </si>
  <si>
    <t>Nómina | LIB.14268-1</t>
  </si>
  <si>
    <t>LIB.14268-1</t>
  </si>
  <si>
    <t>TRANSFERENCIA ENTRE CUENTAS | DOC.39207</t>
  </si>
  <si>
    <t>DOC.39207</t>
  </si>
  <si>
    <t>TRANSFERENCIA ENTRE CUENTAS | DOC.39217</t>
  </si>
  <si>
    <t>TRANSFERENCIA ENTRE CUENTAS | DOC.39220</t>
  </si>
  <si>
    <t>TRANSFERENCIA ENTRE CUENTAS | DOC.39221</t>
  </si>
  <si>
    <t>DOC.39221</t>
  </si>
  <si>
    <t>Pago | LIB.13739-1 B1500000186</t>
  </si>
  <si>
    <t>LIB.13739-1 B1500000186</t>
  </si>
  <si>
    <t>Pago | LIB.12475-1 B1500000001</t>
  </si>
  <si>
    <t>LIB.12475-1 B1500000001</t>
  </si>
  <si>
    <t>Pago | LIB.13781-1 B1500005279</t>
  </si>
  <si>
    <t>LIB.13781-1 B1500005279</t>
  </si>
  <si>
    <t>Pago | LIB.13789-1 B1500000866</t>
  </si>
  <si>
    <t>LIB.13789-1 B1500000866</t>
  </si>
  <si>
    <t>Pago | LIB.13797-1 B1500007225/7232</t>
  </si>
  <si>
    <t>LIB.13797-1 B1500007225/7232</t>
  </si>
  <si>
    <t>Pago | LIB.13805-1 B1500000169</t>
  </si>
  <si>
    <t>LIB.13805-1 B1500000169</t>
  </si>
  <si>
    <t>Pago | LIB.13809-1 B1500000254</t>
  </si>
  <si>
    <t>LIB.13809-1 B1500000254</t>
  </si>
  <si>
    <t>Pago | LIB.13814-1 B1500000043</t>
  </si>
  <si>
    <t>LIB.13814-1 B1500000043</t>
  </si>
  <si>
    <t>Pago | LIB.13817-1 B1500001958/1961</t>
  </si>
  <si>
    <t>LIB.13817-1 B1500001958/1961</t>
  </si>
  <si>
    <t>Pago | LIB.13818-1 B1500001333</t>
  </si>
  <si>
    <t>LIB.13818-1 B1500001333</t>
  </si>
  <si>
    <t>Pago | LIB.13829-1 B1500004090</t>
  </si>
  <si>
    <t>LIB.13829-1 B1500004090</t>
  </si>
  <si>
    <t>Pago | LIB.13832-1 B1500000520</t>
  </si>
  <si>
    <t>LIB.13832-1 B1500000520</t>
  </si>
  <si>
    <t>Pago | LIB.13834-1 B1500004193/4211/4218/4245</t>
  </si>
  <si>
    <t>LIB.13834-1 B1500004193/4211/4218/4245</t>
  </si>
  <si>
    <t>TRANSFERENCIA ENTRE CUENTAS | DOC.39233</t>
  </si>
  <si>
    <t>Pago | LIB.11645-1 B1500000229</t>
  </si>
  <si>
    <t>LIB.11645-1 B1500000229</t>
  </si>
  <si>
    <t>Pago | LIB.13896-1 B1500000163</t>
  </si>
  <si>
    <t>LIB.13896-1 B1500000163</t>
  </si>
  <si>
    <t>Pago | LIB.13900-1 B1500000160</t>
  </si>
  <si>
    <t>LIB.13900-1 B1500000160</t>
  </si>
  <si>
    <t>Pago | LIB.13909-1 B1500000580</t>
  </si>
  <si>
    <t>LIB.13909-1 B1500000580</t>
  </si>
  <si>
    <t>Pago | LIB.13948 B1500000275/276</t>
  </si>
  <si>
    <t>LIB.13948 B1500000275/276</t>
  </si>
  <si>
    <t>Pago | LIB.13952-1 B1500000363</t>
  </si>
  <si>
    <t>LIB.13952-1 B1500000363</t>
  </si>
  <si>
    <t>Pago | LIB.13956-1 B1500000038</t>
  </si>
  <si>
    <t>LIB.13956-1 B1500000038</t>
  </si>
  <si>
    <t>Pago | LIB.13988-1 B1500000244</t>
  </si>
  <si>
    <t>LIB.13988-1 B1500000244</t>
  </si>
  <si>
    <t>Nómina | LIB.14212-1</t>
  </si>
  <si>
    <t>LIB.14212-1</t>
  </si>
  <si>
    <t>Nómina | LIB.14284-1</t>
  </si>
  <si>
    <t>LIB.14284-1</t>
  </si>
  <si>
    <t>Pago | LIB.13994-1 B1500000113</t>
  </si>
  <si>
    <t>LIB.13994-1 B1500000113</t>
  </si>
  <si>
    <t>TRANSFERENCIA ENTRE CUENTAS | DOC.39263</t>
  </si>
  <si>
    <t>DOC.39263</t>
  </si>
  <si>
    <t>Nómina | LIB.14264-1</t>
  </si>
  <si>
    <t>LIB.14264-1</t>
  </si>
  <si>
    <t>Nómina | LIB.14266-1</t>
  </si>
  <si>
    <t>LIB.14266-1</t>
  </si>
  <si>
    <t>Pago | LIB.14035-1 B1500000525</t>
  </si>
  <si>
    <t>LIB.14035-1 B1500000525</t>
  </si>
  <si>
    <t>Nómina | LIB.14325-1</t>
  </si>
  <si>
    <t>LIB.14325-1</t>
  </si>
  <si>
    <t>Nómina | LIB.14477-1</t>
  </si>
  <si>
    <t>LIB.14477-1</t>
  </si>
  <si>
    <t>Nómina | LIB.14298-1</t>
  </si>
  <si>
    <t>LIB.14298-1</t>
  </si>
  <si>
    <t>TRANSFERENCIA ENTRE CUENTAS | DOC.39308</t>
  </si>
  <si>
    <t>DOC.39308</t>
  </si>
  <si>
    <t>TRANSFERENCIA ENTRE CUENTAS | DOC.39315</t>
  </si>
  <si>
    <t>Nómina | LIB.14545-1</t>
  </si>
  <si>
    <t>LIB.14545-1</t>
  </si>
  <si>
    <t>Nómina | LIB.14541-1</t>
  </si>
  <si>
    <t>LIB.14541-1</t>
  </si>
  <si>
    <t>Nómina | LIB.14539-1</t>
  </si>
  <si>
    <t>LIB.14539-1</t>
  </si>
  <si>
    <t>Nómina | LIB.14535-1</t>
  </si>
  <si>
    <t>LIB.14535-1</t>
  </si>
  <si>
    <t>Nómina | LIB.14533-1</t>
  </si>
  <si>
    <t>LIB.14533-1</t>
  </si>
  <si>
    <t>Nómina | LIB.14543-1</t>
  </si>
  <si>
    <t>LIB.14543-1</t>
  </si>
  <si>
    <t>Nómina | LIB.14633-1</t>
  </si>
  <si>
    <t>LIB.14633-1</t>
  </si>
  <si>
    <t>Nómina | LIB.14697-1</t>
  </si>
  <si>
    <t>LIB.14697-1</t>
  </si>
  <si>
    <t>Nómina | LIB.14528-1</t>
  </si>
  <si>
    <t>LIB.14528-1</t>
  </si>
  <si>
    <t>Nómina | LIB.14558-1</t>
  </si>
  <si>
    <t>LIB.14558-1</t>
  </si>
  <si>
    <t>Pago | LIB.10295-1 B1500000005/06</t>
  </si>
  <si>
    <t>LIB.10295-1 B1500000005/06</t>
  </si>
  <si>
    <t>Pago | LIB.14064-1 B1500000007</t>
  </si>
  <si>
    <t>LIB.14064-1 B1500000007</t>
  </si>
  <si>
    <t>Pago | LIB.14090-1 B1500000028</t>
  </si>
  <si>
    <t>LIB.14090-1 B1500000028</t>
  </si>
  <si>
    <t>Pago | LIB.14124-1 B1500000298</t>
  </si>
  <si>
    <t>LIB.14124-1 B1500000298</t>
  </si>
  <si>
    <t>Pago | LIB.14216-1 B1500000273</t>
  </si>
  <si>
    <t>LIB.14216-1 B1500000273</t>
  </si>
  <si>
    <t>TRANSFERENCIA ENTRE CUENTAS | DOC.39330</t>
  </si>
  <si>
    <t>DOC.39330</t>
  </si>
  <si>
    <t>Pago | LIB.13729-1 B1500000044</t>
  </si>
  <si>
    <t>LIB.13729-1 B1500000044</t>
  </si>
  <si>
    <t>Pago | LIB.14150-1 B1500000174</t>
  </si>
  <si>
    <t>LIB.14150-1 B1500000174</t>
  </si>
  <si>
    <t>Pago | LIB.14155-1 B1500000173</t>
  </si>
  <si>
    <t>LIB.14155-1 B1500000173</t>
  </si>
  <si>
    <t>Pago | LIB.14174-1 B1500000205</t>
  </si>
  <si>
    <t>LIB.14174-1 B1500000205</t>
  </si>
  <si>
    <t>Pago | LIB.14190-1</t>
  </si>
  <si>
    <t>LIB.14190-1</t>
  </si>
  <si>
    <t>Pago | LIB.14197-1 B1500000767</t>
  </si>
  <si>
    <t>LIB.14197-1 B1500000767</t>
  </si>
  <si>
    <t>Pago | LIB.14177 B1500000454/455</t>
  </si>
  <si>
    <t>LIB.14177 B1500000454/455</t>
  </si>
  <si>
    <t>Nómina | LIB.14739-1</t>
  </si>
  <si>
    <t>LIB.14739-1</t>
  </si>
  <si>
    <t>TRANSFERENCIA ENTRE CUENTAS | DOC.39352</t>
  </si>
  <si>
    <t>DOC.39352</t>
  </si>
  <si>
    <t>Pago | LIB.14222-1 B1500000290</t>
  </si>
  <si>
    <t>LIB.14222-1 B1500000290</t>
  </si>
  <si>
    <t>Pago | LIB.14230-1</t>
  </si>
  <si>
    <t>LIB.14230-1</t>
  </si>
  <si>
    <t>Pago | LIB.14237-1 B1500000063</t>
  </si>
  <si>
    <t>LIB.14237-1 B1500000063</t>
  </si>
  <si>
    <t>Pago | LIB.14276-1 B1500000088</t>
  </si>
  <si>
    <t>LIB.14276-1 B1500000088</t>
  </si>
  <si>
    <t>Nómina | LIB.14741-1</t>
  </si>
  <si>
    <t>LIB.14741-1</t>
  </si>
  <si>
    <t>Pago | LIB.14282-1 B1500009137/9161/9167</t>
  </si>
  <si>
    <t>LIB.14282-1 B1500009137/9161/9167</t>
  </si>
  <si>
    <t>Nómina | LIB.14690-1</t>
  </si>
  <si>
    <t>LIB.14690-1</t>
  </si>
  <si>
    <t>TRANSFERENCIA ENTRE CUENTAS | DOC.39371</t>
  </si>
  <si>
    <t>DOC.39371</t>
  </si>
  <si>
    <t>TRANSFERENCIA ENTRE CUENTAS | DOC.39387</t>
  </si>
  <si>
    <t>Pago | LIB.14304-1 B1500007228</t>
  </si>
  <si>
    <t>LIB.14304-1 B1500007228</t>
  </si>
  <si>
    <t>Pago | LIB.14331-1 B1500000017/18</t>
  </si>
  <si>
    <t>LIB.14331-1 B1500000017/18</t>
  </si>
  <si>
    <t>Pago | LIB.14340-1 B1500000020/22</t>
  </si>
  <si>
    <t>LIB.14340-1 B1500000020/22</t>
  </si>
  <si>
    <t>Pago | LIB.14358-1 B1500000274</t>
  </si>
  <si>
    <t>LIB.14358-1 B1500000274</t>
  </si>
  <si>
    <t>TRANSFERENCIA ENTRE CUENTAS | DOC.39394</t>
  </si>
  <si>
    <t>DOC.39394</t>
  </si>
  <si>
    <t>TRANSFERENCIA ENTRE CUENTAS | DOC.39401</t>
  </si>
  <si>
    <t>DOC.39401</t>
  </si>
  <si>
    <t>Pago | LIB.14058-1 B1500000135</t>
  </si>
  <si>
    <t>LIB.14058-1 B1500000135</t>
  </si>
  <si>
    <t>Pago | LIB.14364-1 B1500000024</t>
  </si>
  <si>
    <t>LIB.14364-1 B1500000024</t>
  </si>
  <si>
    <t>Pago | LIB.14393-1 B1500001556</t>
  </si>
  <si>
    <t>LIB.14393-1 B1500001556</t>
  </si>
  <si>
    <t>Pago | LIB.14401-1 B1500000570</t>
  </si>
  <si>
    <t>LIB.14401-1 B1500000570</t>
  </si>
  <si>
    <t>Pago | LIB.14422-1 B1500000034</t>
  </si>
  <si>
    <t>LIB.14422-1 B1500000034</t>
  </si>
  <si>
    <t>Pago | LIB.14426-1 B1500000013</t>
  </si>
  <si>
    <t>LIB.14426-1 B1500000013</t>
  </si>
  <si>
    <t>Nómina | LIB.14848.1</t>
  </si>
  <si>
    <t>LIB.14848.1</t>
  </si>
  <si>
    <t>Nómina | LIB.14850-1</t>
  </si>
  <si>
    <t>LIB.14850-1</t>
  </si>
  <si>
    <t>Nómina | LIB.14863-1</t>
  </si>
  <si>
    <t>LIB.14863-1</t>
  </si>
  <si>
    <t>Nómina | LIB.14867-1</t>
  </si>
  <si>
    <t>LIB.14867-1</t>
  </si>
  <si>
    <t>Nómina | LIB.14869-1</t>
  </si>
  <si>
    <t>LIB.14869-1</t>
  </si>
  <si>
    <t>Nómina | LIB.14872-1</t>
  </si>
  <si>
    <t>LIB.14872-1</t>
  </si>
  <si>
    <t>Nómina | LIB.15029-1</t>
  </si>
  <si>
    <t>LIB.15029-1</t>
  </si>
  <si>
    <t>TRANSFERENCIA ENTRE CUENTAS | DOC. 39420</t>
  </si>
  <si>
    <t>DOC. 39420</t>
  </si>
  <si>
    <t>TRANSFERENCIA ENTRE CUENTAS | DOC.39429</t>
  </si>
  <si>
    <t>DOC.39429</t>
  </si>
  <si>
    <t>Pago | LIB.14438-1</t>
  </si>
  <si>
    <t>LIB.14438-1</t>
  </si>
  <si>
    <t>Pago | LIB.14448-1 B1500000033</t>
  </si>
  <si>
    <t>LIB.14448-1 B1500000033</t>
  </si>
  <si>
    <t>Nómina | LIB.14982-1</t>
  </si>
  <si>
    <t>LIB.14982-1</t>
  </si>
  <si>
    <t>Pago | LIB.9910-1 B1500000171</t>
  </si>
  <si>
    <t>LIB.9910-1 B1500000171</t>
  </si>
  <si>
    <t>Pago | LIB.14360-1 B1500000037</t>
  </si>
  <si>
    <t>LIB.14360-1 B1500000037</t>
  </si>
  <si>
    <t>Pago | LIB.14430-1 B1500000023</t>
  </si>
  <si>
    <t>LIB.14430-1 B1500000023</t>
  </si>
  <si>
    <t>Pago | LIB.14135-1 B1500000249/B1500000257</t>
  </si>
  <si>
    <t>LIB.14135-1 B1500000249/B1500000257</t>
  </si>
  <si>
    <t>TRANSFERENCIA ENTRE CUENTAS | DOC.39448</t>
  </si>
  <si>
    <t>TRANSFERENCIA ENTRE CUENTAS | DOC.39461</t>
  </si>
  <si>
    <t>Pago | LIB.14520-1 B1500004258/4275/4290/4295</t>
  </si>
  <si>
    <t>LIB.14520-1 B1500004258/4275/4290/4295</t>
  </si>
  <si>
    <t>Pago | LIB.10181-1B1500000055</t>
  </si>
  <si>
    <t>LIB.10181-1B1500000055</t>
  </si>
  <si>
    <t>Pago | LIB.10135-1 B1500000159</t>
  </si>
  <si>
    <t>LIB.10135-1 B1500000159</t>
  </si>
  <si>
    <t>Pago | LIB.14014-1 B1500000244</t>
  </si>
  <si>
    <t>LIB.14014-1 B1500000244</t>
  </si>
  <si>
    <t>Pago | LIB.14454-1 B1500001607</t>
  </si>
  <si>
    <t>LIB.14454-1 B1500001607</t>
  </si>
  <si>
    <t>Nómina | LIB.15160-1</t>
  </si>
  <si>
    <t>LIB.15160-1</t>
  </si>
  <si>
    <t>Nómina | LIB.15158-1</t>
  </si>
  <si>
    <t>LIB.15158-1</t>
  </si>
  <si>
    <t>TRANSFERENCIA ENTRE CUENTAS | DOC.39470</t>
  </si>
  <si>
    <t>TRANSFERENCIA ENTRE CUENTAS | DOC.39477</t>
  </si>
  <si>
    <t>Pago | LIB.14640-1 B1500001344/1345/1346</t>
  </si>
  <si>
    <t>LIB.14640-1 B1500001344/1345/1346</t>
  </si>
  <si>
    <t>Pago | LIB.14644-1 B1500000353</t>
  </si>
  <si>
    <t>LIB.14644-1 B1500000353</t>
  </si>
  <si>
    <t>Pago | LIB.14648-1 B1500000115</t>
  </si>
  <si>
    <t>LIB.14648-1 B1500000115</t>
  </si>
  <si>
    <t>Pago | LIB.14652-1 B1500000730</t>
  </si>
  <si>
    <t>LIB.14652-1 B1500000730</t>
  </si>
  <si>
    <t>Pago | LIB.14656-1 B150000061</t>
  </si>
  <si>
    <t>LIB.14656-1 B150000061</t>
  </si>
  <si>
    <t>Pago | LIB.14621-1 B1500000647/B1500000648</t>
  </si>
  <si>
    <t>LIB.14621-1 B1500000647/B1500000648</t>
  </si>
  <si>
    <t>TRANSFERENCIA ENTRE CUENTAS | DOC.39512</t>
  </si>
  <si>
    <t>TRANSFERENCIA ENTRE CUENTAS | DOC.39514</t>
  </si>
  <si>
    <t>DOC.39514</t>
  </si>
  <si>
    <t>Nómina | LIB.14526-1</t>
  </si>
  <si>
    <t>LIB.14526-1</t>
  </si>
  <si>
    <t>Nómina | LIB.15074-1</t>
  </si>
  <si>
    <t>LIB.15074-1</t>
  </si>
  <si>
    <t>Nómina | LIB.15072-1</t>
  </si>
  <si>
    <t>LIB.15072-1</t>
  </si>
  <si>
    <t>Nómina | LIB.15070-1</t>
  </si>
  <si>
    <t>LIB.15070-1</t>
  </si>
  <si>
    <t>Nómina | LIB.15217-1</t>
  </si>
  <si>
    <t>LIB.15217-1</t>
  </si>
  <si>
    <t>Nómina | LIB.15130-1</t>
  </si>
  <si>
    <t>LIB.15130-1</t>
  </si>
  <si>
    <t>Nómina | LIB.14976-1</t>
  </si>
  <si>
    <t>LIB.14976-1</t>
  </si>
  <si>
    <t>Nómina | LIB.15164-1</t>
  </si>
  <si>
    <t>LIB.15164-1</t>
  </si>
  <si>
    <t>Nómina | LIB.15162-1</t>
  </si>
  <si>
    <t>LIB.15162-1</t>
  </si>
  <si>
    <t>Nómina | LIB.15183-1</t>
  </si>
  <si>
    <t>LIB.15183-1</t>
  </si>
  <si>
    <t>TRANSFERENCIA ENTRE CUENTAS | DOC.39521</t>
  </si>
  <si>
    <t>DOC.39521</t>
  </si>
  <si>
    <t>TRANSFERENCIA ENTRE CUENTAS | DOC.39523</t>
  </si>
  <si>
    <t>TRANSFERENCIA ENTRE CUENTAS | DOC.39536</t>
  </si>
  <si>
    <t>Nómina | LIB.15517</t>
  </si>
  <si>
    <t>LIB.15517</t>
  </si>
  <si>
    <t>Nómina | LIB.15623-1</t>
  </si>
  <si>
    <t>LIB.15623-1</t>
  </si>
  <si>
    <t>Nómina | LIB.15300-1</t>
  </si>
  <si>
    <t>LIB.15300-1</t>
  </si>
  <si>
    <t>Nómina | LIB.15279-1</t>
  </si>
  <si>
    <t>LIB.15279-1</t>
  </si>
  <si>
    <t>Pago | LIB.14129-1 B1500000184</t>
  </si>
  <si>
    <t>LIB.14129-1 B1500000184</t>
  </si>
  <si>
    <t>Pago | LIB.14470-1 B1500000020</t>
  </si>
  <si>
    <t>LIB.14470-1 B1500000020</t>
  </si>
  <si>
    <t>Pago | LIB.14635-1 B1500000496</t>
  </si>
  <si>
    <t>LIB.14635-1 B1500000496</t>
  </si>
  <si>
    <t>Pago | LIB.14666-1 B1500000151</t>
  </si>
  <si>
    <t>LIB.14666-1 B1500000151</t>
  </si>
  <si>
    <t>Pago | LIB.14745-1 B1500001356/1357/1358/1359</t>
  </si>
  <si>
    <t>LIB.14745-1 B1500001356/1357/1358/1359</t>
  </si>
  <si>
    <t>Pago | LIB.14733-1 B1500000597</t>
  </si>
  <si>
    <t>LIB.14733-1 B1500000597</t>
  </si>
  <si>
    <t>Pago | LIB.14724-1 B1500000047/B1500000053</t>
  </si>
  <si>
    <t>LIB.14724-1 B1500000047/B1500000053</t>
  </si>
  <si>
    <t>Pago | LIB.14713-1 B1500000069</t>
  </si>
  <si>
    <t>LIB.14713-1 B1500000069</t>
  </si>
  <si>
    <t>Pago | LIB.14709-1 B1500000068</t>
  </si>
  <si>
    <t>LIB.14709-1 B1500000068</t>
  </si>
  <si>
    <t>Pago | LIB.14705-1 B1500000208</t>
  </si>
  <si>
    <t>LIB.14705-1 B1500000208</t>
  </si>
  <si>
    <t>Pago | LIB.14694-1 B1500046374</t>
  </si>
  <si>
    <t>LIB.14694-1 B1500046374</t>
  </si>
  <si>
    <t>Pago | LIB.14677-1 B1500000119</t>
  </si>
  <si>
    <t>LIB.14677-1 B1500000119</t>
  </si>
  <si>
    <t>Pago | LIB.14671-1 B1500000163</t>
  </si>
  <si>
    <t>LIB.14671-1 B1500000163</t>
  </si>
  <si>
    <t>Pago | LIB.14790-1 B1500000014</t>
  </si>
  <si>
    <t>LIB.14790-1 B1500000014</t>
  </si>
  <si>
    <t>TRANSFERENCIA ENTRE CUENTAS | DOC.39547</t>
  </si>
  <si>
    <t>Pago | LIB.14755-1 B1500004259</t>
  </si>
  <si>
    <t>LIB.14755-1 B1500004259</t>
  </si>
  <si>
    <t>Pago | LIB.14893-1 B1500000022</t>
  </si>
  <si>
    <t>LIB.14893-1 B1500000022</t>
  </si>
  <si>
    <t>Pago | LIB.14884-1 B1500000037</t>
  </si>
  <si>
    <t>LIB.14884-1 B1500000037</t>
  </si>
  <si>
    <t>Pago | LIB.14924-1 B1500000034</t>
  </si>
  <si>
    <t>LIB.14924-1 B1500000034</t>
  </si>
  <si>
    <t>Nómina | LIB.15527-1</t>
  </si>
  <si>
    <t>LIB.15527-1</t>
  </si>
  <si>
    <t>Nómina | LIB.15455-1</t>
  </si>
  <si>
    <t>LIB.15455-1</t>
  </si>
  <si>
    <t>Pago | LIB.14145-1 B1500000223</t>
  </si>
  <si>
    <t>LIB.14145-1 B1500000223</t>
  </si>
  <si>
    <t>Pago | LIB.14806-1 B1500000310</t>
  </si>
  <si>
    <t>LIB.14806-1 B1500000310</t>
  </si>
  <si>
    <t>Pago | LIB.14831-1 B1500002567</t>
  </si>
  <si>
    <t>LIB.14831-1 B1500002567</t>
  </si>
  <si>
    <t>Pago | LIB.14841-1 B1500002565</t>
  </si>
  <si>
    <t>LIB.14841-1 B1500002565</t>
  </si>
  <si>
    <t>Pago | LIB.14827-1 B1500002568</t>
  </si>
  <si>
    <t>LIB.14827-1 B1500002568</t>
  </si>
  <si>
    <t>Pago | LIB.14818-1 B1500002566</t>
  </si>
  <si>
    <t>LIB.14818-1 B1500002566</t>
  </si>
  <si>
    <t>Nómina | LIB.15298-1</t>
  </si>
  <si>
    <t>LIB.15298-1</t>
  </si>
  <si>
    <t>Nómina | LIB.15453-1</t>
  </si>
  <si>
    <t>LIB.15453-1</t>
  </si>
  <si>
    <t>TRANSFERENCIA ENTRE CUENTAS | DOC.39588</t>
  </si>
  <si>
    <t>Pago | LIB.14967-1 B1500036897</t>
  </si>
  <si>
    <t>LIB.14967-1 B1500036897</t>
  </si>
  <si>
    <t>Pago | LIB.14969-1 B1500038018</t>
  </si>
  <si>
    <t>LIB.14969-1 B1500038018</t>
  </si>
  <si>
    <t>Nómina | LIB.15180-1</t>
  </si>
  <si>
    <t>LIB.15180-1</t>
  </si>
  <si>
    <t>TRANSFERENCIA ENTRE CUENTAS | DOC. 39597</t>
  </si>
  <si>
    <t>DOC. 39597</t>
  </si>
  <si>
    <t>Pago | LIB.15090-1 B1500004327</t>
  </si>
  <si>
    <t>LIB.15090-1 B1500004327</t>
  </si>
  <si>
    <t>Pago | LIB.15076-1</t>
  </si>
  <si>
    <t>LIB.15076-1</t>
  </si>
  <si>
    <t>Nómina | LIB.15459-1</t>
  </si>
  <si>
    <t>LIB.15459-1</t>
  </si>
  <si>
    <t>Pago | LIB.15098-1 B150000008</t>
  </si>
  <si>
    <t>LIB.15098-1 B150000008</t>
  </si>
  <si>
    <t>Pago | LIB.15102-1 B1500000008</t>
  </si>
  <si>
    <t>LIB.15102-1 B1500000008</t>
  </si>
  <si>
    <t>Pago | LIB.15120-1 B1500000091</t>
  </si>
  <si>
    <t>LIB.15120-1 B1500000091</t>
  </si>
  <si>
    <t>Pago | LIB.15127-1 B1500000009</t>
  </si>
  <si>
    <t>LIB.15127-1 B1500000009</t>
  </si>
  <si>
    <t>Pago | LIB.15145-1 B1500000395</t>
  </si>
  <si>
    <t>LIB.15145-1 B1500000395</t>
  </si>
  <si>
    <t>Pago | LIB.15191-1 B1500000108</t>
  </si>
  <si>
    <t>LIB.15191-1 B1500000108</t>
  </si>
  <si>
    <t>Nómina | LIB.15632-1</t>
  </si>
  <si>
    <t>LIB.15632-1</t>
  </si>
  <si>
    <t>Pago | LIB.14310-1 B1500001727</t>
  </si>
  <si>
    <t>LIB.14310-1 B1500001727</t>
  </si>
  <si>
    <t>Pago | LIB.14315-1 B1500001728</t>
  </si>
  <si>
    <t>LIB.14315-1 B1500001728</t>
  </si>
  <si>
    <t>Pago | LIB.14626-1 B1500000387</t>
  </si>
  <si>
    <t>LIB.14626-1 B1500000387</t>
  </si>
  <si>
    <t>Pago | LIB.14817-1 B1500000111</t>
  </si>
  <si>
    <t>LIB.14817-1 B1500000111</t>
  </si>
  <si>
    <t>Pago | LIB.15153-1 B1500000151</t>
  </si>
  <si>
    <t>LIB.15153-1 B1500000151</t>
  </si>
  <si>
    <t>TRANSFERENCIA ENTRE CUENTAS | DOC.39635</t>
  </si>
  <si>
    <t>DOC.39635</t>
  </si>
  <si>
    <t>TRANSFERENCIA ENTRE CUENTAS | DOC.39646</t>
  </si>
  <si>
    <t>Pago | LIB.15201-1 B1500036109</t>
  </si>
  <si>
    <t>LIB.15201-1 B1500036109</t>
  </si>
  <si>
    <t>Nómina | LIB.15897-1</t>
  </si>
  <si>
    <t>LIB.15897-1</t>
  </si>
  <si>
    <t>Nómina | LIB.15869-1</t>
  </si>
  <si>
    <t>LIB.15869-1</t>
  </si>
  <si>
    <t>Nómina | LIB.15863-1</t>
  </si>
  <si>
    <t>LIB.15863-1</t>
  </si>
  <si>
    <r>
      <t xml:space="preserve">Total Débitos: </t>
    </r>
    <r>
      <rPr>
        <b/>
        <sz val="10"/>
        <color indexed="8"/>
        <rFont val="Arial"/>
        <family val="2"/>
      </rPr>
      <t>2,784,726,470.09</t>
    </r>
  </si>
  <si>
    <r>
      <t xml:space="preserve">Total Créditos: </t>
    </r>
    <r>
      <rPr>
        <b/>
        <sz val="10"/>
        <color indexed="8"/>
        <rFont val="Arial"/>
        <family val="2"/>
      </rPr>
      <t>2,780,995,099.65</t>
    </r>
  </si>
  <si>
    <r>
      <t xml:space="preserve">Balance: </t>
    </r>
    <r>
      <rPr>
        <b/>
        <sz val="10"/>
        <color indexed="8"/>
        <rFont val="Arial"/>
        <family val="2"/>
      </rPr>
      <t>3,731,370.44</t>
    </r>
  </si>
  <si>
    <t>1-10-00-01-02</t>
  </si>
  <si>
    <t>Conciliación Bancaria al    31   de OCTUBRE  del año 2022</t>
  </si>
  <si>
    <t>2082001001</t>
  </si>
  <si>
    <t xml:space="preserve">     Manuel Garcia </t>
  </si>
  <si>
    <t xml:space="preserve">    Enc. Ingresos</t>
  </si>
  <si>
    <t>Nombre de Cta.:  Cuenta Colectora 2082 Pagadora</t>
  </si>
  <si>
    <t>Yasirys German</t>
  </si>
  <si>
    <t>Directora Financiero</t>
  </si>
  <si>
    <t>Transferencia de la Cta, disponibilidad</t>
  </si>
  <si>
    <r>
      <t xml:space="preserve">Libro Mayor Auxiliar de </t>
    </r>
    <r>
      <rPr>
        <sz val="10"/>
        <color indexed="8"/>
        <rFont val="Arial"/>
        <family val="2"/>
      </rPr>
      <t>BANCO DE RESERVAS (CUENTA COLECTORA MAS GAS CTA. 2117001000) (1-10-00-01-03)</t>
    </r>
  </si>
  <si>
    <t>Cobro | 452400544767</t>
  </si>
  <si>
    <t>452400544767</t>
  </si>
  <si>
    <t>Cobro | 452400544857</t>
  </si>
  <si>
    <t>452400544857</t>
  </si>
  <si>
    <t>Cobro | 452400548711</t>
  </si>
  <si>
    <t>452400548711</t>
  </si>
  <si>
    <t>Cobro | 452400548190</t>
  </si>
  <si>
    <t>452400548190</t>
  </si>
  <si>
    <r>
      <t xml:space="preserve">Total Débitos: </t>
    </r>
    <r>
      <rPr>
        <b/>
        <sz val="10"/>
        <color indexed="8"/>
        <rFont val="Arial"/>
        <family val="2"/>
      </rPr>
      <t>226,559,006.02</t>
    </r>
  </si>
  <si>
    <r>
      <t xml:space="preserve">Total Créditos: </t>
    </r>
    <r>
      <rPr>
        <b/>
        <sz val="10"/>
        <color indexed="8"/>
        <rFont val="Arial"/>
        <family val="2"/>
      </rPr>
      <t>0.00</t>
    </r>
  </si>
  <si>
    <r>
      <t xml:space="preserve">Balance: </t>
    </r>
    <r>
      <rPr>
        <b/>
        <sz val="10"/>
        <color indexed="8"/>
        <rFont val="Arial"/>
        <family val="2"/>
      </rPr>
      <t>226,559,006.02</t>
    </r>
  </si>
  <si>
    <t>1-10-00-01-03</t>
  </si>
  <si>
    <t>Conciliación Bancaria al    31   de Octubre del año 2022</t>
  </si>
  <si>
    <t xml:space="preserve"> </t>
  </si>
  <si>
    <t xml:space="preserve">Nombre de Cta.:  Cuenta Colectora  Mas Gas </t>
  </si>
  <si>
    <t>No 2117001000</t>
  </si>
  <si>
    <t>Licda. Elizabeth Lizardo</t>
  </si>
  <si>
    <t xml:space="preserve">                                 Yasirys German</t>
  </si>
  <si>
    <t xml:space="preserve"> Yasirys German</t>
  </si>
  <si>
    <t>Directora Financiera</t>
  </si>
  <si>
    <r>
      <t xml:space="preserve">Libro Mayor Auxiliar de </t>
    </r>
    <r>
      <rPr>
        <sz val="10"/>
        <color indexed="8"/>
        <rFont val="Arial"/>
        <family val="2"/>
      </rPr>
      <t>CUENTA DOLARES MICM REPUBLICA DOMINICANA US - BR 0100001011 (1-10-00-01-13)</t>
    </r>
  </si>
  <si>
    <t>Depósito | DOC. 39173</t>
  </si>
  <si>
    <t>DOC. 39173</t>
  </si>
  <si>
    <t xml:space="preserve">REGISTROS | LIB. 13996-1  B1700000072 </t>
  </si>
  <si>
    <t xml:space="preserve">LIB. 13996-1  B1700000072 </t>
  </si>
  <si>
    <r>
      <t xml:space="preserve">Total Débitos: </t>
    </r>
    <r>
      <rPr>
        <b/>
        <sz val="10"/>
        <color indexed="8"/>
        <rFont val="Arial"/>
        <family val="2"/>
      </rPr>
      <t>3,698.63</t>
    </r>
  </si>
  <si>
    <r>
      <t xml:space="preserve">Total Créditos: </t>
    </r>
    <r>
      <rPr>
        <b/>
        <sz val="10"/>
        <color indexed="8"/>
        <rFont val="Arial"/>
        <family val="2"/>
      </rPr>
      <t>3,698.63</t>
    </r>
  </si>
  <si>
    <r>
      <t xml:space="preserve">Balance: </t>
    </r>
    <r>
      <rPr>
        <b/>
        <sz val="10"/>
        <color indexed="8"/>
        <rFont val="Arial"/>
        <family val="2"/>
      </rPr>
      <t>0.00</t>
    </r>
  </si>
  <si>
    <t>1-10-00-01-13</t>
  </si>
  <si>
    <t>Nombre de Cta.:  DISPONIBILIDA F 100   US$</t>
  </si>
  <si>
    <t>BR 0100001011</t>
  </si>
  <si>
    <t>No 100010102391041</t>
  </si>
  <si>
    <t>Asignacion Cuota de Pago Crédito</t>
  </si>
  <si>
    <t>Pago realizado mediante Libramientos</t>
  </si>
  <si>
    <t>Lic. Elizabeth Lizardo J.</t>
  </si>
  <si>
    <t xml:space="preserve"> Licda. Yasirys German</t>
  </si>
  <si>
    <t xml:space="preserve">    Directora Financiera</t>
  </si>
  <si>
    <r>
      <t xml:space="preserve">Libro Mayor Auxiliar de </t>
    </r>
    <r>
      <rPr>
        <sz val="10"/>
        <color indexed="8"/>
        <rFont val="Arial"/>
        <family val="2"/>
      </rPr>
      <t>Banco de Reservas      (RD$)         Cuenta No.9600246657 Procesos de producción Más Limpia  (1-10-00-01-15)</t>
    </r>
  </si>
  <si>
    <t>Pago | TRANSFERENCIA No. 1298</t>
  </si>
  <si>
    <t>TRANSFERENCIA No. 1298</t>
  </si>
  <si>
    <t>REGISTROS | TRANSFERENCIA No. 001333 PAGO COLECTOR</t>
  </si>
  <si>
    <t>TRANSFERENCIA No. 001333 PAGO COLECTOR</t>
  </si>
  <si>
    <t>REGISTROS | TRANSFERENCIA No. 001332 COLECTOR</t>
  </si>
  <si>
    <t>TRANSFERENCIA No. 001332 COLECTOR</t>
  </si>
  <si>
    <t xml:space="preserve">REGISTROS | Cheque No. 2686203 ADM. PUB. / TRANSF. No. 001405 </t>
  </si>
  <si>
    <t xml:space="preserve">Cheque No. 2686203 ADM. PUB. / TRANSF. No. 001405 </t>
  </si>
  <si>
    <t xml:space="preserve">REGISTROS | Cheque No. 2686204 ADM. PUBL. /TRANSF. 001404 </t>
  </si>
  <si>
    <t xml:space="preserve">Cheque No. 2686204 ADM. PUBL. /TRANSF. 001404 </t>
  </si>
  <si>
    <t>COMISION BANCARIA Y OTROS | CARGOS Y COMISIONES BANCARIAS DE OCTUBRE DEL 2022</t>
  </si>
  <si>
    <t>CARGOS Y COMISIONES BANCARIAS DE OCTUBRE DEL 2022</t>
  </si>
  <si>
    <r>
      <t xml:space="preserve">Total Débitos: </t>
    </r>
    <r>
      <rPr>
        <b/>
        <sz val="10"/>
        <color indexed="8"/>
        <rFont val="Arial"/>
        <family val="2"/>
      </rPr>
      <t>7,818,362.11</t>
    </r>
  </si>
  <si>
    <r>
      <t xml:space="preserve">Total Créditos: </t>
    </r>
    <r>
      <rPr>
        <b/>
        <sz val="10"/>
        <color indexed="8"/>
        <rFont val="Arial"/>
        <family val="2"/>
      </rPr>
      <t>5,148,154.68</t>
    </r>
  </si>
  <si>
    <r>
      <t xml:space="preserve">Balance: </t>
    </r>
    <r>
      <rPr>
        <b/>
        <sz val="10"/>
        <color indexed="8"/>
        <rFont val="Arial"/>
        <family val="2"/>
      </rPr>
      <t>2,670,207.43</t>
    </r>
  </si>
  <si>
    <t>1-10-00-01-15</t>
  </si>
  <si>
    <t>Nombre de Cta.:  Procesos de producción Más Limpia F-70</t>
  </si>
  <si>
    <t>No.</t>
  </si>
  <si>
    <t>Cheques Administrtivos y Transferencias Bancarias</t>
  </si>
  <si>
    <t>Transferencia a Terceros</t>
  </si>
  <si>
    <t xml:space="preserve">     Yasirys German</t>
  </si>
  <si>
    <r>
      <t xml:space="preserve">Libro Mayor Auxiliar de </t>
    </r>
    <r>
      <rPr>
        <sz val="10"/>
        <color indexed="8"/>
        <rFont val="Arial"/>
        <family val="2"/>
      </rPr>
      <t xml:space="preserve"> (1-10-00-01-19)</t>
    </r>
  </si>
  <si>
    <r>
      <t xml:space="preserve">Total Débitos: </t>
    </r>
    <r>
      <rPr>
        <b/>
        <sz val="10"/>
        <color indexed="8"/>
        <rFont val="Arial"/>
        <family val="2"/>
      </rPr>
      <t>20,746.80</t>
    </r>
  </si>
  <si>
    <r>
      <t xml:space="preserve">Total Créditos: </t>
    </r>
    <r>
      <rPr>
        <b/>
        <sz val="10"/>
        <color indexed="8"/>
        <rFont val="Arial"/>
        <family val="2"/>
      </rPr>
      <t>20,746.00</t>
    </r>
  </si>
  <si>
    <r>
      <t xml:space="preserve">Balance: </t>
    </r>
    <r>
      <rPr>
        <b/>
        <sz val="10"/>
        <color indexed="8"/>
        <rFont val="Arial"/>
        <family val="2"/>
      </rPr>
      <t>0.80</t>
    </r>
  </si>
  <si>
    <t>1-10-00-01-19</t>
  </si>
  <si>
    <t>Nombre de Cta.:  DISPONIBILIDA F 2082   US$</t>
  </si>
  <si>
    <t>Asignanción de cuota</t>
  </si>
  <si>
    <t xml:space="preserve">  Yasirys German</t>
  </si>
  <si>
    <t>1-10-00-01-04</t>
  </si>
  <si>
    <t>Nombre de Cta.:  Fortalecimiento de la Calidad para el Desarrollo de las MIPYMES</t>
  </si>
  <si>
    <t>No 100013140001748</t>
  </si>
  <si>
    <t>Reintegro Ck. 000930 d/f 21-6-22 Anulado</t>
  </si>
  <si>
    <t xml:space="preserve">       Directora Financiero</t>
  </si>
  <si>
    <r>
      <t xml:space="preserve">Libro Mayor Auxiliar de </t>
    </r>
    <r>
      <rPr>
        <sz val="10"/>
        <color indexed="8"/>
        <rFont val="Arial"/>
        <family val="2"/>
      </rPr>
      <t>BR 20822001000 -DISPONIBILIDAD (RECURSO DE CAPTACION DIRECTA DEL MIC)  (1-10-00-01-18)</t>
    </r>
  </si>
  <si>
    <t>Depósito | 0352070108, 20694063</t>
  </si>
  <si>
    <t>0352070108, 20694063</t>
  </si>
  <si>
    <t>Cobro | 282497909</t>
  </si>
  <si>
    <t>282497909</t>
  </si>
  <si>
    <t>Cobro | 282497534</t>
  </si>
  <si>
    <t>282497534</t>
  </si>
  <si>
    <t>Cobro | 452400540110</t>
  </si>
  <si>
    <t>452400540110</t>
  </si>
  <si>
    <t>Cobro | 452400540111</t>
  </si>
  <si>
    <t>452400540111</t>
  </si>
  <si>
    <t>Cobro | 282619410</t>
  </si>
  <si>
    <t>282619410</t>
  </si>
  <si>
    <t>Depósito | 0240040215</t>
  </si>
  <si>
    <t>0240040215</t>
  </si>
  <si>
    <t>Cobro | 283128393</t>
  </si>
  <si>
    <t>283128393</t>
  </si>
  <si>
    <t>Cobro | 283142529</t>
  </si>
  <si>
    <t>283142529</t>
  </si>
  <si>
    <t>Cobro | 452400540090/ 452400540091</t>
  </si>
  <si>
    <t>452400540090/ 452400540091</t>
  </si>
  <si>
    <t>Cobro | 452400363313/ 283206078</t>
  </si>
  <si>
    <t>452400363313/ 283206078</t>
  </si>
  <si>
    <t>Depósito | 0352050017</t>
  </si>
  <si>
    <t>0352050017</t>
  </si>
  <si>
    <t>Cobro | REFIDOMSA</t>
  </si>
  <si>
    <t>REFIDOMSA</t>
  </si>
  <si>
    <t>Cobro | 928385697</t>
  </si>
  <si>
    <t>928385697</t>
  </si>
  <si>
    <t>Cobro | 452400540143</t>
  </si>
  <si>
    <t>452400540143</t>
  </si>
  <si>
    <t>Cobro | 452400540142</t>
  </si>
  <si>
    <t>452400540142</t>
  </si>
  <si>
    <t>Cobro | 452400540153</t>
  </si>
  <si>
    <t>452400540153</t>
  </si>
  <si>
    <t>Cobro | 284039862</t>
  </si>
  <si>
    <t>284039862</t>
  </si>
  <si>
    <t>Cobro | 28413516660</t>
  </si>
  <si>
    <t>28413516660</t>
  </si>
  <si>
    <t>Depósito | 0023010554</t>
  </si>
  <si>
    <t>0023010554</t>
  </si>
  <si>
    <t>Cobro | 284354533</t>
  </si>
  <si>
    <t>284354533</t>
  </si>
  <si>
    <t>Cobro | 452400540132</t>
  </si>
  <si>
    <t>452400540132</t>
  </si>
  <si>
    <t>Cobro | 452400540131</t>
  </si>
  <si>
    <t>452400540131</t>
  </si>
  <si>
    <t>Cobro | 628438156</t>
  </si>
  <si>
    <t>628438156</t>
  </si>
  <si>
    <t>Cobro | 928467399</t>
  </si>
  <si>
    <t>928467399</t>
  </si>
  <si>
    <t>Cobro | 284637387</t>
  </si>
  <si>
    <t>284637387</t>
  </si>
  <si>
    <r>
      <t xml:space="preserve">Total Débitos: </t>
    </r>
    <r>
      <rPr>
        <b/>
        <sz val="10"/>
        <color indexed="8"/>
        <rFont val="Arial"/>
        <family val="2"/>
      </rPr>
      <t>3,860,761,838.75</t>
    </r>
  </si>
  <si>
    <r>
      <t xml:space="preserve">Total Créditos: </t>
    </r>
    <r>
      <rPr>
        <b/>
        <sz val="10"/>
        <color indexed="8"/>
        <rFont val="Arial"/>
        <family val="2"/>
      </rPr>
      <t>2,778,554,242.13</t>
    </r>
  </si>
  <si>
    <r>
      <t xml:space="preserve">Balance: </t>
    </r>
    <r>
      <rPr>
        <b/>
        <sz val="10"/>
        <color indexed="8"/>
        <rFont val="Arial"/>
        <family val="2"/>
      </rPr>
      <t>1,082,207,596.62</t>
    </r>
  </si>
  <si>
    <t>1-10-00-01-18</t>
  </si>
  <si>
    <t>Nombre de Cta.:  Cuenta Colectora 2082 Disponibilidad</t>
  </si>
  <si>
    <t>2082001000</t>
  </si>
  <si>
    <t>Reintegro credito</t>
  </si>
  <si>
    <t>Cheques</t>
  </si>
  <si>
    <t xml:space="preserve">    Manuel Garcia </t>
  </si>
  <si>
    <t xml:space="preserve">    Directora Financiero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</si>
</sst>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m/d/yyyy\ h:mm"/>
    <numFmt numFmtId="178" formatCode="\(#,##0_);\(#,##0\)"/>
    <numFmt numFmtId="179" formatCode="\(#,##0_);[Red]\(#,##0\)"/>
    <numFmt numFmtId="180" formatCode="\(#,##0.00_);\(#,##0.00\)"/>
    <numFmt numFmtId="181" formatCode="\(#,##0.00_);[Red]\(#,##0.00\)"/>
    <numFmt numFmtId="182" formatCode="_(* #,##0_);_(* \(#,##0\);_(* &quot;-&quot;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[$-11C0A]d/m/yyyy"/>
    <numFmt numFmtId="187" formatCode="[$-11C0A]#,##0.00;\(#,##0.00\)"/>
  </numFmts>
  <fonts count="50">
    <font>
      <sz val="10"/>
      <name val="Arial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 style="thin"/>
      <bottom style="double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186" fontId="2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187" fontId="2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4" fillId="34" borderId="11" xfId="53" applyFont="1" applyFill="1" applyBorder="1">
      <alignment/>
      <protection/>
    </xf>
    <xf numFmtId="0" fontId="5" fillId="34" borderId="12" xfId="53" applyFont="1" applyFill="1" applyBorder="1">
      <alignment/>
      <protection/>
    </xf>
    <xf numFmtId="0" fontId="4" fillId="34" borderId="12" xfId="53" applyFont="1" applyFill="1" applyBorder="1">
      <alignment/>
      <protection/>
    </xf>
    <xf numFmtId="184" fontId="4" fillId="34" borderId="13" xfId="37" applyFont="1" applyFill="1" applyBorder="1" applyAlignment="1">
      <alignment/>
    </xf>
    <xf numFmtId="0" fontId="4" fillId="34" borderId="14" xfId="53" applyFont="1" applyFill="1" applyBorder="1">
      <alignment/>
      <protection/>
    </xf>
    <xf numFmtId="0" fontId="4" fillId="34" borderId="0" xfId="53" applyFont="1" applyFill="1">
      <alignment/>
      <protection/>
    </xf>
    <xf numFmtId="184" fontId="4" fillId="34" borderId="15" xfId="37" applyFont="1" applyFill="1" applyBorder="1" applyAlignment="1">
      <alignment/>
    </xf>
    <xf numFmtId="0" fontId="8" fillId="34" borderId="14" xfId="53" applyFont="1" applyFill="1" applyBorder="1" applyAlignment="1">
      <alignment horizontal="center"/>
      <protection/>
    </xf>
    <xf numFmtId="0" fontId="8" fillId="34" borderId="0" xfId="53" applyFont="1" applyFill="1" applyAlignment="1">
      <alignment horizontal="center"/>
      <protection/>
    </xf>
    <xf numFmtId="0" fontId="8" fillId="34" borderId="15" xfId="53" applyFont="1" applyFill="1" applyBorder="1" applyAlignment="1">
      <alignment horizontal="center"/>
      <protection/>
    </xf>
    <xf numFmtId="0" fontId="6" fillId="34" borderId="0" xfId="53" applyFont="1" applyFill="1">
      <alignment/>
      <protection/>
    </xf>
    <xf numFmtId="0" fontId="6" fillId="34" borderId="15" xfId="53" applyFont="1" applyFill="1" applyBorder="1">
      <alignment/>
      <protection/>
    </xf>
    <xf numFmtId="0" fontId="7" fillId="34" borderId="0" xfId="53" applyFont="1" applyFill="1">
      <alignment/>
      <protection/>
    </xf>
    <xf numFmtId="0" fontId="9" fillId="34" borderId="0" xfId="53" applyFont="1" applyFill="1" applyProtection="1">
      <alignment/>
      <protection locked="0"/>
    </xf>
    <xf numFmtId="49" fontId="9" fillId="34" borderId="16" xfId="53" applyNumberFormat="1" applyFont="1" applyFill="1" applyBorder="1" applyAlignment="1" applyProtection="1">
      <alignment horizontal="left"/>
      <protection locked="0"/>
    </xf>
    <xf numFmtId="0" fontId="7" fillId="34" borderId="0" xfId="53" applyFont="1" applyFill="1" applyAlignment="1">
      <alignment horizontal="left"/>
      <protection/>
    </xf>
    <xf numFmtId="0" fontId="4" fillId="34" borderId="17" xfId="53" applyFont="1" applyFill="1" applyBorder="1" applyProtection="1">
      <alignment/>
      <protection locked="0"/>
    </xf>
    <xf numFmtId="0" fontId="7" fillId="34" borderId="17" xfId="53" applyFont="1" applyFill="1" applyBorder="1" applyProtection="1">
      <alignment/>
      <protection locked="0"/>
    </xf>
    <xf numFmtId="0" fontId="9" fillId="34" borderId="17" xfId="53" applyFont="1" applyFill="1" applyBorder="1" applyAlignment="1" applyProtection="1">
      <alignment horizontal="left"/>
      <protection locked="0"/>
    </xf>
    <xf numFmtId="184" fontId="4" fillId="34" borderId="17" xfId="37" applyFont="1" applyFill="1" applyBorder="1" applyAlignment="1">
      <alignment/>
    </xf>
    <xf numFmtId="0" fontId="7" fillId="34" borderId="17" xfId="53" applyFont="1" applyFill="1" applyBorder="1" applyAlignment="1">
      <alignment horizontal="left"/>
      <protection/>
    </xf>
    <xf numFmtId="0" fontId="9" fillId="34" borderId="0" xfId="53" applyFont="1" applyFill="1" applyAlignment="1" applyProtection="1">
      <alignment horizontal="left"/>
      <protection locked="0"/>
    </xf>
    <xf numFmtId="0" fontId="9" fillId="34" borderId="13" xfId="53" applyFont="1" applyFill="1" applyBorder="1" applyAlignment="1" applyProtection="1">
      <alignment horizontal="left"/>
      <protection locked="0"/>
    </xf>
    <xf numFmtId="0" fontId="4" fillId="34" borderId="0" xfId="53" applyFont="1" applyFill="1" applyProtection="1">
      <alignment/>
      <protection locked="0"/>
    </xf>
    <xf numFmtId="0" fontId="7" fillId="34" borderId="0" xfId="53" applyFont="1" applyFill="1" applyProtection="1">
      <alignment/>
      <protection locked="0"/>
    </xf>
    <xf numFmtId="0" fontId="9" fillId="34" borderId="15" xfId="53" applyFont="1" applyFill="1" applyBorder="1" applyAlignment="1" applyProtection="1">
      <alignment horizontal="left"/>
      <protection locked="0"/>
    </xf>
    <xf numFmtId="184" fontId="4" fillId="34" borderId="0" xfId="37" applyFont="1" applyFill="1" applyBorder="1" applyAlignment="1">
      <alignment/>
    </xf>
    <xf numFmtId="0" fontId="4" fillId="0" borderId="18" xfId="53" applyFont="1" applyBorder="1">
      <alignment/>
      <protection/>
    </xf>
    <xf numFmtId="0" fontId="4" fillId="0" borderId="19" xfId="53" applyFont="1" applyBorder="1">
      <alignment/>
      <protection/>
    </xf>
    <xf numFmtId="184" fontId="4" fillId="0" borderId="20" xfId="37" applyFont="1" applyBorder="1" applyAlignment="1">
      <alignment/>
    </xf>
    <xf numFmtId="0" fontId="4" fillId="0" borderId="14" xfId="53" applyFont="1" applyBorder="1">
      <alignment/>
      <protection/>
    </xf>
    <xf numFmtId="0" fontId="4" fillId="0" borderId="0" xfId="53" applyFont="1">
      <alignment/>
      <protection/>
    </xf>
    <xf numFmtId="184" fontId="6" fillId="35" borderId="15" xfId="37" applyFont="1" applyFill="1" applyBorder="1" applyAlignment="1">
      <alignment horizontal="center"/>
    </xf>
    <xf numFmtId="0" fontId="6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184" fontId="4" fillId="0" borderId="15" xfId="37" applyFont="1" applyBorder="1" applyAlignment="1" applyProtection="1">
      <alignment/>
      <protection locked="0"/>
    </xf>
    <xf numFmtId="0" fontId="10" fillId="0" borderId="0" xfId="53" applyFont="1">
      <alignment/>
      <protection/>
    </xf>
    <xf numFmtId="184" fontId="6" fillId="0" borderId="13" xfId="37" applyFont="1" applyBorder="1" applyAlignment="1" applyProtection="1">
      <alignment/>
      <protection/>
    </xf>
    <xf numFmtId="184" fontId="6" fillId="35" borderId="21" xfId="37" applyFont="1" applyFill="1" applyBorder="1" applyAlignment="1" applyProtection="1">
      <alignment/>
      <protection/>
    </xf>
    <xf numFmtId="0" fontId="4" fillId="0" borderId="22" xfId="53" applyFont="1" applyBorder="1" applyAlignment="1">
      <alignment horizontal="center"/>
      <protection/>
    </xf>
    <xf numFmtId="0" fontId="4" fillId="0" borderId="23" xfId="53" applyFont="1" applyBorder="1" applyAlignment="1" applyProtection="1">
      <alignment horizontal="center"/>
      <protection locked="0"/>
    </xf>
    <xf numFmtId="184" fontId="4" fillId="0" borderId="15" xfId="37" applyFont="1" applyBorder="1" applyAlignment="1">
      <alignment/>
    </xf>
    <xf numFmtId="0" fontId="4" fillId="0" borderId="15" xfId="53" applyFont="1" applyBorder="1" applyProtection="1">
      <alignment/>
      <protection locked="0"/>
    </xf>
    <xf numFmtId="0" fontId="4" fillId="0" borderId="0" xfId="53" applyFont="1" applyAlignment="1">
      <alignment horizontal="center" vertical="center"/>
      <protection/>
    </xf>
    <xf numFmtId="184" fontId="4" fillId="0" borderId="13" xfId="37" applyFont="1" applyBorder="1" applyAlignment="1" applyProtection="1">
      <alignment/>
      <protection/>
    </xf>
    <xf numFmtId="0" fontId="4" fillId="0" borderId="24" xfId="53" applyFont="1" applyBorder="1">
      <alignment/>
      <protection/>
    </xf>
    <xf numFmtId="0" fontId="6" fillId="0" borderId="25" xfId="53" applyFont="1" applyBorder="1">
      <alignment/>
      <protection/>
    </xf>
    <xf numFmtId="0" fontId="4" fillId="0" borderId="25" xfId="53" applyFont="1" applyBorder="1">
      <alignment/>
      <protection/>
    </xf>
    <xf numFmtId="184" fontId="6" fillId="0" borderId="26" xfId="37" applyFont="1" applyFill="1" applyBorder="1" applyAlignment="1">
      <alignment/>
    </xf>
    <xf numFmtId="0" fontId="6" fillId="0" borderId="19" xfId="53" applyFont="1" applyBorder="1">
      <alignment/>
      <protection/>
    </xf>
    <xf numFmtId="184" fontId="11" fillId="0" borderId="15" xfId="37" applyFont="1" applyFill="1" applyBorder="1" applyAlignment="1">
      <alignment horizontal="right"/>
    </xf>
    <xf numFmtId="184" fontId="6" fillId="0" borderId="15" xfId="37" applyFont="1" applyFill="1" applyBorder="1" applyAlignment="1">
      <alignment/>
    </xf>
    <xf numFmtId="0" fontId="4" fillId="0" borderId="27" xfId="53" applyFont="1" applyBorder="1" applyProtection="1">
      <alignment/>
      <protection locked="0"/>
    </xf>
    <xf numFmtId="0" fontId="6" fillId="0" borderId="17" xfId="53" applyFont="1" applyBorder="1" applyAlignment="1" applyProtection="1">
      <alignment horizontal="center"/>
      <protection locked="0"/>
    </xf>
    <xf numFmtId="0" fontId="6" fillId="0" borderId="0" xfId="53" applyFont="1" applyAlignment="1" applyProtection="1">
      <alignment horizontal="center"/>
      <protection locked="0"/>
    </xf>
    <xf numFmtId="0" fontId="6" fillId="0" borderId="17" xfId="53" applyFont="1" applyBorder="1" applyProtection="1">
      <alignment/>
      <protection locked="0"/>
    </xf>
    <xf numFmtId="0" fontId="4" fillId="0" borderId="0" xfId="53" applyFont="1" applyProtection="1">
      <alignment/>
      <protection locked="0"/>
    </xf>
    <xf numFmtId="0" fontId="6" fillId="0" borderId="16" xfId="53" applyFont="1" applyBorder="1" applyAlignment="1" applyProtection="1">
      <alignment horizontal="center"/>
      <protection locked="0"/>
    </xf>
    <xf numFmtId="0" fontId="4" fillId="0" borderId="12" xfId="53" applyFont="1" applyBorder="1">
      <alignment/>
      <protection/>
    </xf>
    <xf numFmtId="0" fontId="4" fillId="0" borderId="15" xfId="53" applyFont="1" applyBorder="1" applyAlignment="1">
      <alignment horizontal="center"/>
      <protection/>
    </xf>
    <xf numFmtId="184" fontId="5" fillId="0" borderId="15" xfId="37" applyFont="1" applyFill="1" applyBorder="1" applyAlignment="1">
      <alignment horizontal="right"/>
    </xf>
    <xf numFmtId="0" fontId="4" fillId="0" borderId="27" xfId="53" applyFont="1" applyBorder="1">
      <alignment/>
      <protection/>
    </xf>
    <xf numFmtId="0" fontId="4" fillId="0" borderId="17" xfId="53" applyFont="1" applyBorder="1">
      <alignment/>
      <protection/>
    </xf>
    <xf numFmtId="0" fontId="12" fillId="0" borderId="17" xfId="53" applyFont="1" applyBorder="1">
      <alignment/>
      <protection/>
    </xf>
    <xf numFmtId="0" fontId="11" fillId="0" borderId="17" xfId="53" applyFont="1" applyBorder="1">
      <alignment/>
      <protection/>
    </xf>
    <xf numFmtId="184" fontId="4" fillId="0" borderId="16" xfId="37" applyFont="1" applyBorder="1" applyAlignment="1">
      <alignment/>
    </xf>
    <xf numFmtId="0" fontId="9" fillId="34" borderId="16" xfId="53" applyFont="1" applyFill="1" applyBorder="1" applyAlignment="1" applyProtection="1">
      <alignment horizontal="left"/>
      <protection locked="0"/>
    </xf>
    <xf numFmtId="184" fontId="49" fillId="0" borderId="28" xfId="48" applyFont="1" applyBorder="1" applyAlignment="1">
      <alignment/>
    </xf>
    <xf numFmtId="184" fontId="49" fillId="34" borderId="28" xfId="48" applyFont="1" applyFill="1" applyBorder="1" applyAlignment="1">
      <alignment/>
    </xf>
    <xf numFmtId="184" fontId="13" fillId="0" borderId="28" xfId="48" applyFont="1" applyFill="1" applyBorder="1" applyAlignment="1">
      <alignment/>
    </xf>
    <xf numFmtId="0" fontId="4" fillId="34" borderId="24" xfId="53" applyFont="1" applyFill="1" applyBorder="1">
      <alignment/>
      <protection/>
    </xf>
    <xf numFmtId="0" fontId="7" fillId="34" borderId="25" xfId="53" applyFont="1" applyFill="1" applyBorder="1" applyAlignment="1">
      <alignment horizontal="left"/>
      <protection/>
    </xf>
    <xf numFmtId="0" fontId="4" fillId="34" borderId="25" xfId="53" applyFont="1" applyFill="1" applyBorder="1" applyProtection="1">
      <alignment/>
      <protection locked="0"/>
    </xf>
    <xf numFmtId="0" fontId="7" fillId="34" borderId="25" xfId="53" applyFont="1" applyFill="1" applyBorder="1" applyProtection="1">
      <alignment/>
      <protection locked="0"/>
    </xf>
    <xf numFmtId="0" fontId="9" fillId="34" borderId="25" xfId="53" applyFont="1" applyFill="1" applyBorder="1" applyAlignment="1" applyProtection="1">
      <alignment horizontal="left"/>
      <protection locked="0"/>
    </xf>
    <xf numFmtId="184" fontId="4" fillId="34" borderId="25" xfId="37" applyFont="1" applyFill="1" applyBorder="1" applyAlignment="1">
      <alignment/>
    </xf>
    <xf numFmtId="0" fontId="9" fillId="34" borderId="26" xfId="53" applyFont="1" applyFill="1" applyBorder="1" applyAlignment="1" applyProtection="1">
      <alignment horizontal="left"/>
      <protection locked="0"/>
    </xf>
    <xf numFmtId="184" fontId="6" fillId="0" borderId="15" xfId="37" applyFont="1" applyBorder="1" applyAlignment="1" applyProtection="1">
      <alignment/>
      <protection/>
    </xf>
    <xf numFmtId="184" fontId="6" fillId="35" borderId="15" xfId="37" applyFont="1" applyFill="1" applyBorder="1" applyAlignment="1" applyProtection="1">
      <alignment/>
      <protection/>
    </xf>
    <xf numFmtId="0" fontId="4" fillId="0" borderId="15" xfId="53" applyFont="1" applyBorder="1" applyAlignment="1" applyProtection="1">
      <alignment horizontal="center"/>
      <protection locked="0"/>
    </xf>
    <xf numFmtId="184" fontId="4" fillId="0" borderId="15" xfId="37" applyFont="1" applyBorder="1" applyAlignment="1" applyProtection="1">
      <alignment/>
      <protection/>
    </xf>
    <xf numFmtId="0" fontId="4" fillId="0" borderId="14" xfId="53" applyFont="1" applyBorder="1" applyProtection="1">
      <alignment/>
      <protection locked="0"/>
    </xf>
    <xf numFmtId="0" fontId="4" fillId="0" borderId="17" xfId="53" applyFont="1" applyBorder="1" applyAlignment="1">
      <alignment horizontal="center"/>
      <protection/>
    </xf>
    <xf numFmtId="0" fontId="5" fillId="34" borderId="11" xfId="53" applyFont="1" applyFill="1" applyBorder="1">
      <alignment/>
      <protection/>
    </xf>
    <xf numFmtId="0" fontId="0" fillId="0" borderId="12" xfId="0" applyBorder="1" applyAlignment="1">
      <alignment/>
    </xf>
    <xf numFmtId="0" fontId="4" fillId="34" borderId="0" xfId="53" applyFont="1" applyFill="1" applyBorder="1">
      <alignment/>
      <protection/>
    </xf>
    <xf numFmtId="0" fontId="8" fillId="34" borderId="0" xfId="53" applyFont="1" applyFill="1" applyBorder="1" applyAlignment="1">
      <alignment horizontal="center"/>
      <protection/>
    </xf>
    <xf numFmtId="0" fontId="6" fillId="34" borderId="0" xfId="53" applyFont="1" applyFill="1" applyBorder="1">
      <alignment/>
      <protection/>
    </xf>
    <xf numFmtId="0" fontId="7" fillId="34" borderId="0" xfId="53" applyFont="1" applyFill="1" applyBorder="1">
      <alignment/>
      <protection/>
    </xf>
    <xf numFmtId="0" fontId="9" fillId="34" borderId="0" xfId="53" applyFont="1" applyFill="1" applyBorder="1" applyProtection="1">
      <alignment/>
      <protection locked="0"/>
    </xf>
    <xf numFmtId="0" fontId="7" fillId="34" borderId="0" xfId="53" applyFont="1" applyFill="1" applyBorder="1" applyAlignment="1">
      <alignment horizontal="left"/>
      <protection/>
    </xf>
    <xf numFmtId="0" fontId="9" fillId="34" borderId="0" xfId="53" applyFont="1" applyFill="1" applyBorder="1" applyAlignment="1" applyProtection="1">
      <alignment horizontal="left"/>
      <protection locked="0"/>
    </xf>
    <xf numFmtId="0" fontId="4" fillId="34" borderId="0" xfId="53" applyFont="1" applyFill="1" applyBorder="1" applyProtection="1">
      <alignment/>
      <protection locked="0"/>
    </xf>
    <xf numFmtId="0" fontId="7" fillId="34" borderId="0" xfId="53" applyFont="1" applyFill="1" applyBorder="1" applyProtection="1">
      <alignment/>
      <protection locked="0"/>
    </xf>
    <xf numFmtId="0" fontId="4" fillId="0" borderId="0" xfId="53" applyFont="1" applyBorder="1">
      <alignment/>
      <protection/>
    </xf>
    <xf numFmtId="0" fontId="6" fillId="0" borderId="0" xfId="53" applyFont="1" applyBorder="1">
      <alignment/>
      <protection/>
    </xf>
    <xf numFmtId="0" fontId="4" fillId="0" borderId="0" xfId="53" applyFont="1" applyBorder="1" applyAlignment="1">
      <alignment horizontal="center"/>
      <protection/>
    </xf>
    <xf numFmtId="0" fontId="10" fillId="0" borderId="0" xfId="53" applyFont="1" applyBorder="1">
      <alignment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 applyProtection="1">
      <alignment horizontal="center"/>
      <protection locked="0"/>
    </xf>
    <xf numFmtId="0" fontId="6" fillId="0" borderId="0" xfId="53" applyFont="1" applyBorder="1" applyProtection="1">
      <alignment/>
      <protection locked="0"/>
    </xf>
    <xf numFmtId="0" fontId="4" fillId="0" borderId="0" xfId="53" applyFont="1" applyBorder="1" applyProtection="1">
      <alignment/>
      <protection locked="0"/>
    </xf>
    <xf numFmtId="0" fontId="6" fillId="0" borderId="17" xfId="53" applyFont="1" applyBorder="1" applyAlignment="1" applyProtection="1">
      <alignment/>
      <protection locked="0"/>
    </xf>
    <xf numFmtId="184" fontId="6" fillId="0" borderId="15" xfId="37" applyFont="1" applyFill="1" applyBorder="1" applyAlignment="1" applyProtection="1">
      <alignment/>
      <protection/>
    </xf>
    <xf numFmtId="0" fontId="5" fillId="34" borderId="14" xfId="53" applyFont="1" applyFill="1" applyBorder="1">
      <alignment/>
      <protection/>
    </xf>
    <xf numFmtId="0" fontId="0" fillId="0" borderId="0" xfId="0" applyBorder="1" applyAlignment="1">
      <alignment/>
    </xf>
    <xf numFmtId="184" fontId="49" fillId="0" borderId="15" xfId="48" applyFont="1" applyBorder="1" applyAlignment="1">
      <alignment/>
    </xf>
    <xf numFmtId="184" fontId="49" fillId="34" borderId="15" xfId="48" applyFont="1" applyFill="1" applyBorder="1" applyAlignment="1">
      <alignment/>
    </xf>
    <xf numFmtId="184" fontId="13" fillId="0" borderId="15" xfId="48" applyFont="1" applyFill="1" applyBorder="1" applyAlignment="1">
      <alignment/>
    </xf>
    <xf numFmtId="0" fontId="0" fillId="0" borderId="14" xfId="0" applyBorder="1" applyAlignment="1">
      <alignment/>
    </xf>
    <xf numFmtId="49" fontId="9" fillId="34" borderId="15" xfId="53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6" fillId="34" borderId="14" xfId="53" applyFont="1" applyFill="1" applyBorder="1" applyAlignment="1">
      <alignment horizontal="center"/>
      <protection/>
    </xf>
    <xf numFmtId="0" fontId="6" fillId="34" borderId="0" xfId="53" applyFont="1" applyFill="1" applyBorder="1" applyAlignment="1">
      <alignment horizontal="center"/>
      <protection/>
    </xf>
    <xf numFmtId="0" fontId="6" fillId="34" borderId="15" xfId="53" applyFont="1" applyFill="1" applyBorder="1" applyAlignment="1">
      <alignment horizontal="center"/>
      <protection/>
    </xf>
    <xf numFmtId="0" fontId="6" fillId="0" borderId="17" xfId="53" applyFont="1" applyBorder="1" applyAlignment="1" applyProtection="1">
      <alignment horizontal="center"/>
      <protection locked="0"/>
    </xf>
    <xf numFmtId="0" fontId="7" fillId="34" borderId="14" xfId="53" applyFont="1" applyFill="1" applyBorder="1" applyAlignment="1">
      <alignment horizontal="center"/>
      <protection/>
    </xf>
    <xf numFmtId="0" fontId="7" fillId="34" borderId="0" xfId="53" applyFont="1" applyFill="1" applyBorder="1" applyAlignment="1">
      <alignment horizontal="center"/>
      <protection/>
    </xf>
    <xf numFmtId="0" fontId="7" fillId="34" borderId="15" xfId="53" applyFont="1" applyFill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4" fillId="0" borderId="17" xfId="53" applyFont="1" applyBorder="1" applyAlignment="1">
      <alignment horizontal="left"/>
      <protection/>
    </xf>
    <xf numFmtId="0" fontId="4" fillId="0" borderId="17" xfId="53" applyFont="1" applyBorder="1" applyAlignment="1">
      <alignment horizontal="center"/>
      <protection/>
    </xf>
    <xf numFmtId="0" fontId="4" fillId="0" borderId="16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 vertical="center"/>
      <protection/>
    </xf>
    <xf numFmtId="0" fontId="6" fillId="34" borderId="0" xfId="53" applyFont="1" applyFill="1" applyAlignment="1">
      <alignment horizontal="center"/>
      <protection/>
    </xf>
    <xf numFmtId="0" fontId="4" fillId="0" borderId="12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7" fillId="34" borderId="0" xfId="53" applyFont="1" applyFill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6" fillId="0" borderId="27" xfId="53" applyFont="1" applyBorder="1" applyAlignment="1" applyProtection="1">
      <alignment horizontal="center"/>
      <protection locked="0"/>
    </xf>
    <xf numFmtId="0" fontId="4" fillId="0" borderId="0" xfId="53" applyFont="1" applyAlignment="1">
      <alignment horizontal="center" vertical="center"/>
      <protection/>
    </xf>
    <xf numFmtId="0" fontId="4" fillId="0" borderId="11" xfId="53" applyFont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139</xdr:row>
      <xdr:rowOff>104775</xdr:rowOff>
    </xdr:from>
    <xdr:to>
      <xdr:col>7</xdr:col>
      <xdr:colOff>285750</xdr:colOff>
      <xdr:row>145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58331100"/>
          <a:ext cx="14859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16</xdr:row>
      <xdr:rowOff>0</xdr:rowOff>
    </xdr:from>
    <xdr:to>
      <xdr:col>7</xdr:col>
      <xdr:colOff>352425</xdr:colOff>
      <xdr:row>22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3209925"/>
          <a:ext cx="1905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348</xdr:row>
      <xdr:rowOff>114300</xdr:rowOff>
    </xdr:from>
    <xdr:to>
      <xdr:col>7</xdr:col>
      <xdr:colOff>247650</xdr:colOff>
      <xdr:row>355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5792450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19</xdr:row>
      <xdr:rowOff>104775</xdr:rowOff>
    </xdr:from>
    <xdr:to>
      <xdr:col>7</xdr:col>
      <xdr:colOff>285750</xdr:colOff>
      <xdr:row>25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3600450"/>
          <a:ext cx="1485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14</xdr:row>
      <xdr:rowOff>171450</xdr:rowOff>
    </xdr:from>
    <xdr:to>
      <xdr:col>7</xdr:col>
      <xdr:colOff>85725</xdr:colOff>
      <xdr:row>20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771775"/>
          <a:ext cx="15335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18</xdr:row>
      <xdr:rowOff>19050</xdr:rowOff>
    </xdr:from>
    <xdr:to>
      <xdr:col>7</xdr:col>
      <xdr:colOff>314325</xdr:colOff>
      <xdr:row>23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838575"/>
          <a:ext cx="1743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271</xdr:row>
      <xdr:rowOff>142875</xdr:rowOff>
    </xdr:from>
    <xdr:to>
      <xdr:col>7</xdr:col>
      <xdr:colOff>180975</xdr:colOff>
      <xdr:row>276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37874375"/>
          <a:ext cx="13620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704850</xdr:colOff>
      <xdr:row>20</xdr:row>
      <xdr:rowOff>133350</xdr:rowOff>
    </xdr:from>
    <xdr:to>
      <xdr:col>7</xdr:col>
      <xdr:colOff>733425</xdr:colOff>
      <xdr:row>29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7191375"/>
          <a:ext cx="19812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73</xdr:row>
      <xdr:rowOff>123825</xdr:rowOff>
    </xdr:from>
    <xdr:to>
      <xdr:col>7</xdr:col>
      <xdr:colOff>333375</xdr:colOff>
      <xdr:row>78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32604075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16</xdr:row>
      <xdr:rowOff>38100</xdr:rowOff>
    </xdr:from>
    <xdr:to>
      <xdr:col>7</xdr:col>
      <xdr:colOff>342900</xdr:colOff>
      <xdr:row>22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400300"/>
          <a:ext cx="15811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95"/>
  <sheetViews>
    <sheetView tabSelected="1" zoomScalePageLayoutView="0" workbookViewId="0" topLeftCell="A1">
      <selection activeCell="H193" sqref="H193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3.710937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440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289319514.65</v>
      </c>
      <c r="H8" s="4">
        <v>140075260.91</v>
      </c>
      <c r="I8" s="4">
        <v>149244253.74</v>
      </c>
    </row>
    <row r="9" spans="2:9" ht="38.25">
      <c r="B9" s="2">
        <v>44837</v>
      </c>
      <c r="C9" s="3">
        <v>48254</v>
      </c>
      <c r="D9" s="3" t="s">
        <v>441</v>
      </c>
      <c r="E9" s="3" t="s">
        <v>442</v>
      </c>
      <c r="G9" s="4">
        <v>50000</v>
      </c>
      <c r="H9" s="4">
        <v>0</v>
      </c>
      <c r="I9" s="4">
        <v>149294253.74</v>
      </c>
    </row>
    <row r="10" spans="2:9" ht="38.25">
      <c r="B10" s="2">
        <v>44837</v>
      </c>
      <c r="C10" s="3">
        <v>48256</v>
      </c>
      <c r="D10" s="3" t="s">
        <v>443</v>
      </c>
      <c r="E10" s="3" t="s">
        <v>444</v>
      </c>
      <c r="G10" s="4">
        <v>100000</v>
      </c>
      <c r="H10" s="4">
        <v>0</v>
      </c>
      <c r="I10" s="4">
        <v>149394253.74</v>
      </c>
    </row>
    <row r="11" spans="2:9" ht="38.25">
      <c r="B11" s="2">
        <v>44837</v>
      </c>
      <c r="C11" s="3">
        <v>48259</v>
      </c>
      <c r="D11" s="3" t="s">
        <v>445</v>
      </c>
      <c r="E11" s="3" t="s">
        <v>446</v>
      </c>
      <c r="G11" s="4">
        <v>35000</v>
      </c>
      <c r="H11" s="4">
        <v>0</v>
      </c>
      <c r="I11" s="4">
        <v>149429253.74</v>
      </c>
    </row>
    <row r="12" spans="2:9" ht="38.25">
      <c r="B12" s="2">
        <v>44837</v>
      </c>
      <c r="C12" s="3">
        <v>48263</v>
      </c>
      <c r="D12" s="3" t="s">
        <v>447</v>
      </c>
      <c r="E12" s="3" t="s">
        <v>448</v>
      </c>
      <c r="G12" s="4">
        <v>25000</v>
      </c>
      <c r="H12" s="4">
        <v>0</v>
      </c>
      <c r="I12" s="4">
        <v>149454253.74</v>
      </c>
    </row>
    <row r="13" spans="2:9" ht="38.25">
      <c r="B13" s="2">
        <v>44837</v>
      </c>
      <c r="C13" s="3">
        <v>48769</v>
      </c>
      <c r="D13" s="3" t="s">
        <v>449</v>
      </c>
      <c r="E13" s="3" t="s">
        <v>450</v>
      </c>
      <c r="G13" s="4">
        <v>698.95</v>
      </c>
      <c r="H13" s="4">
        <v>0</v>
      </c>
      <c r="I13" s="4">
        <v>149454952.69</v>
      </c>
    </row>
    <row r="14" spans="2:9" ht="38.25">
      <c r="B14" s="2">
        <v>44837</v>
      </c>
      <c r="C14" s="3">
        <v>49780</v>
      </c>
      <c r="D14" s="3" t="s">
        <v>451</v>
      </c>
      <c r="E14" s="3" t="s">
        <v>452</v>
      </c>
      <c r="G14" s="4">
        <v>10000</v>
      </c>
      <c r="H14" s="4">
        <v>0</v>
      </c>
      <c r="I14" s="4">
        <v>149464952.69</v>
      </c>
    </row>
    <row r="15" spans="2:9" ht="38.25">
      <c r="B15" s="2">
        <v>44838</v>
      </c>
      <c r="C15" s="3">
        <v>48276</v>
      </c>
      <c r="D15" s="3" t="s">
        <v>453</v>
      </c>
      <c r="E15" s="3" t="s">
        <v>454</v>
      </c>
      <c r="G15" s="4">
        <v>50000</v>
      </c>
      <c r="H15" s="4">
        <v>0</v>
      </c>
      <c r="I15" s="4">
        <v>149514952.69</v>
      </c>
    </row>
    <row r="16" spans="2:9" ht="25.5">
      <c r="B16" s="2">
        <v>44838</v>
      </c>
      <c r="C16" s="3">
        <v>48278</v>
      </c>
      <c r="D16" s="3" t="s">
        <v>455</v>
      </c>
      <c r="E16" s="3" t="s">
        <v>456</v>
      </c>
      <c r="G16" s="4">
        <v>940000</v>
      </c>
      <c r="H16" s="4">
        <v>0</v>
      </c>
      <c r="I16" s="4">
        <v>150454952.69</v>
      </c>
    </row>
    <row r="17" spans="2:9" ht="25.5">
      <c r="B17" s="2">
        <v>44838</v>
      </c>
      <c r="C17" s="3">
        <v>48280</v>
      </c>
      <c r="D17" s="3" t="s">
        <v>457</v>
      </c>
      <c r="E17" s="3" t="s">
        <v>458</v>
      </c>
      <c r="G17" s="4">
        <v>50000</v>
      </c>
      <c r="H17" s="4">
        <v>0</v>
      </c>
      <c r="I17" s="4">
        <v>150504952.69</v>
      </c>
    </row>
    <row r="18" spans="2:9" ht="25.5">
      <c r="B18" s="2">
        <v>44838</v>
      </c>
      <c r="C18" s="3">
        <v>48282</v>
      </c>
      <c r="D18" s="3" t="s">
        <v>459</v>
      </c>
      <c r="E18" s="3" t="s">
        <v>460</v>
      </c>
      <c r="G18" s="4">
        <v>150000</v>
      </c>
      <c r="H18" s="4">
        <v>0</v>
      </c>
      <c r="I18" s="4">
        <v>150654952.69</v>
      </c>
    </row>
    <row r="19" spans="2:9" ht="25.5">
      <c r="B19" s="2">
        <v>44838</v>
      </c>
      <c r="C19" s="3">
        <v>48287</v>
      </c>
      <c r="D19" s="3" t="s">
        <v>461</v>
      </c>
      <c r="E19" s="3" t="s">
        <v>462</v>
      </c>
      <c r="G19" s="4">
        <v>15000</v>
      </c>
      <c r="H19" s="4">
        <v>0</v>
      </c>
      <c r="I19" s="4">
        <v>150669952.69</v>
      </c>
    </row>
    <row r="20" spans="2:9" ht="38.25">
      <c r="B20" s="2">
        <v>44838</v>
      </c>
      <c r="C20" s="3">
        <v>48293</v>
      </c>
      <c r="D20" s="3" t="s">
        <v>463</v>
      </c>
      <c r="E20" s="3" t="s">
        <v>464</v>
      </c>
      <c r="G20" s="4">
        <v>400000</v>
      </c>
      <c r="H20" s="4">
        <v>0</v>
      </c>
      <c r="I20" s="4">
        <v>151069952.69</v>
      </c>
    </row>
    <row r="21" spans="2:9" ht="51">
      <c r="B21" s="2">
        <v>44838</v>
      </c>
      <c r="C21" s="3">
        <v>48296</v>
      </c>
      <c r="D21" s="3" t="s">
        <v>465</v>
      </c>
      <c r="E21" s="3" t="s">
        <v>466</v>
      </c>
      <c r="G21" s="4">
        <v>5000</v>
      </c>
      <c r="H21" s="4">
        <v>0</v>
      </c>
      <c r="I21" s="4">
        <v>151074952.69</v>
      </c>
    </row>
    <row r="22" spans="2:9" ht="51">
      <c r="B22" s="2">
        <v>44838</v>
      </c>
      <c r="C22" s="3">
        <v>48297</v>
      </c>
      <c r="D22" s="3" t="s">
        <v>467</v>
      </c>
      <c r="E22" s="3" t="s">
        <v>468</v>
      </c>
      <c r="G22" s="4">
        <v>1100000</v>
      </c>
      <c r="H22" s="4">
        <v>0</v>
      </c>
      <c r="I22" s="4">
        <v>152174952.69</v>
      </c>
    </row>
    <row r="23" spans="2:9" ht="76.5">
      <c r="B23" s="2">
        <v>44838</v>
      </c>
      <c r="C23" s="3">
        <v>48303</v>
      </c>
      <c r="D23" s="3" t="s">
        <v>469</v>
      </c>
      <c r="E23" s="3" t="s">
        <v>470</v>
      </c>
      <c r="G23" s="4">
        <v>50000</v>
      </c>
      <c r="H23" s="4">
        <v>0</v>
      </c>
      <c r="I23" s="4">
        <v>152224952.69</v>
      </c>
    </row>
    <row r="24" spans="2:9" ht="76.5">
      <c r="B24" s="2">
        <v>44838</v>
      </c>
      <c r="C24" s="3">
        <v>48303</v>
      </c>
      <c r="D24" s="3" t="s">
        <v>469</v>
      </c>
      <c r="E24" s="3" t="s">
        <v>470</v>
      </c>
      <c r="G24" s="4">
        <v>50000</v>
      </c>
      <c r="H24" s="4">
        <v>0</v>
      </c>
      <c r="I24" s="4">
        <v>152274952.69</v>
      </c>
    </row>
    <row r="25" spans="2:9" ht="76.5">
      <c r="B25" s="2">
        <v>44838</v>
      </c>
      <c r="C25" s="3">
        <v>48303</v>
      </c>
      <c r="D25" s="3" t="s">
        <v>469</v>
      </c>
      <c r="E25" s="3" t="s">
        <v>470</v>
      </c>
      <c r="G25" s="4">
        <v>50000</v>
      </c>
      <c r="H25" s="4">
        <v>0</v>
      </c>
      <c r="I25" s="4">
        <v>152324952.69</v>
      </c>
    </row>
    <row r="26" spans="2:9" ht="25.5">
      <c r="B26" s="2">
        <v>44839</v>
      </c>
      <c r="C26" s="3">
        <v>48365</v>
      </c>
      <c r="D26" s="3" t="s">
        <v>471</v>
      </c>
      <c r="E26" s="3" t="s">
        <v>472</v>
      </c>
      <c r="G26" s="4">
        <v>30000</v>
      </c>
      <c r="H26" s="4">
        <v>0</v>
      </c>
      <c r="I26" s="4">
        <v>152354952.69</v>
      </c>
    </row>
    <row r="27" spans="2:9" ht="38.25">
      <c r="B27" s="2">
        <v>44839</v>
      </c>
      <c r="C27" s="3">
        <v>48415</v>
      </c>
      <c r="D27" s="3" t="s">
        <v>473</v>
      </c>
      <c r="E27" s="3" t="s">
        <v>474</v>
      </c>
      <c r="G27" s="4">
        <v>10000</v>
      </c>
      <c r="H27" s="4">
        <v>0</v>
      </c>
      <c r="I27" s="4">
        <v>152364952.69</v>
      </c>
    </row>
    <row r="28" spans="2:9" ht="102">
      <c r="B28" s="2">
        <v>44839</v>
      </c>
      <c r="C28" s="3">
        <v>49454</v>
      </c>
      <c r="D28" s="3" t="s">
        <v>475</v>
      </c>
      <c r="E28" s="3" t="s">
        <v>476</v>
      </c>
      <c r="G28" s="4">
        <v>0</v>
      </c>
      <c r="H28" s="4">
        <v>2832016</v>
      </c>
      <c r="I28" s="4">
        <v>149532936.69</v>
      </c>
    </row>
    <row r="29" spans="2:9" ht="38.25">
      <c r="B29" s="2">
        <v>44840</v>
      </c>
      <c r="C29" s="3">
        <v>48465</v>
      </c>
      <c r="D29" s="3" t="s">
        <v>477</v>
      </c>
      <c r="E29" s="3" t="s">
        <v>478</v>
      </c>
      <c r="G29" s="4">
        <v>28267</v>
      </c>
      <c r="H29" s="4">
        <v>0</v>
      </c>
      <c r="I29" s="4">
        <v>149561203.69</v>
      </c>
    </row>
    <row r="30" spans="2:9" ht="25.5">
      <c r="B30" s="2">
        <v>44840</v>
      </c>
      <c r="C30" s="3">
        <v>48467</v>
      </c>
      <c r="D30" s="3" t="s">
        <v>479</v>
      </c>
      <c r="E30" s="3" t="s">
        <v>480</v>
      </c>
      <c r="G30" s="4">
        <v>5000</v>
      </c>
      <c r="H30" s="4">
        <v>0</v>
      </c>
      <c r="I30" s="4">
        <v>149566203.69</v>
      </c>
    </row>
    <row r="31" spans="2:9" ht="38.25">
      <c r="B31" s="2">
        <v>44840</v>
      </c>
      <c r="C31" s="3">
        <v>48469</v>
      </c>
      <c r="D31" s="3" t="s">
        <v>481</v>
      </c>
      <c r="E31" s="3" t="s">
        <v>482</v>
      </c>
      <c r="G31" s="4">
        <v>5000</v>
      </c>
      <c r="H31" s="4">
        <v>0</v>
      </c>
      <c r="I31" s="4">
        <v>149571203.69</v>
      </c>
    </row>
    <row r="32" spans="2:9" ht="25.5">
      <c r="B32" s="2">
        <v>44840</v>
      </c>
      <c r="C32" s="3">
        <v>48471</v>
      </c>
      <c r="D32" s="3" t="s">
        <v>483</v>
      </c>
      <c r="E32" s="3" t="s">
        <v>484</v>
      </c>
      <c r="G32" s="4">
        <v>10000</v>
      </c>
      <c r="H32" s="4">
        <v>0</v>
      </c>
      <c r="I32" s="4">
        <v>149581203.69</v>
      </c>
    </row>
    <row r="33" spans="2:9" ht="38.25">
      <c r="B33" s="2">
        <v>44840</v>
      </c>
      <c r="C33" s="3">
        <v>48474</v>
      </c>
      <c r="D33" s="3" t="s">
        <v>485</v>
      </c>
      <c r="E33" s="3" t="s">
        <v>486</v>
      </c>
      <c r="G33" s="4">
        <v>100000</v>
      </c>
      <c r="H33" s="4">
        <v>0</v>
      </c>
      <c r="I33" s="4">
        <v>149681203.69</v>
      </c>
    </row>
    <row r="34" spans="2:9" ht="25.5">
      <c r="B34" s="2">
        <v>44840</v>
      </c>
      <c r="C34" s="3">
        <v>48476</v>
      </c>
      <c r="D34" s="3" t="s">
        <v>487</v>
      </c>
      <c r="E34" s="3" t="s">
        <v>488</v>
      </c>
      <c r="G34" s="4">
        <v>110000</v>
      </c>
      <c r="H34" s="4">
        <v>0</v>
      </c>
      <c r="I34" s="4">
        <v>149791203.69</v>
      </c>
    </row>
    <row r="35" spans="2:9" ht="51">
      <c r="B35" s="2">
        <v>44840</v>
      </c>
      <c r="C35" s="3">
        <v>48479</v>
      </c>
      <c r="D35" s="3" t="s">
        <v>489</v>
      </c>
      <c r="E35" s="3" t="s">
        <v>490</v>
      </c>
      <c r="G35" s="4">
        <v>15000</v>
      </c>
      <c r="H35" s="4">
        <v>0</v>
      </c>
      <c r="I35" s="4">
        <v>149806203.69</v>
      </c>
    </row>
    <row r="36" spans="2:9" ht="25.5">
      <c r="B36" s="2">
        <v>44840</v>
      </c>
      <c r="C36" s="3">
        <v>48484</v>
      </c>
      <c r="D36" s="3" t="s">
        <v>491</v>
      </c>
      <c r="E36" s="3" t="s">
        <v>492</v>
      </c>
      <c r="G36" s="4">
        <v>50000</v>
      </c>
      <c r="H36" s="4">
        <v>0</v>
      </c>
      <c r="I36" s="4">
        <v>149856203.69</v>
      </c>
    </row>
    <row r="37" spans="2:9" ht="25.5">
      <c r="B37" s="2">
        <v>44840</v>
      </c>
      <c r="C37" s="3">
        <v>48486</v>
      </c>
      <c r="D37" s="3" t="s">
        <v>493</v>
      </c>
      <c r="E37" s="3" t="s">
        <v>494</v>
      </c>
      <c r="G37" s="4">
        <v>50000</v>
      </c>
      <c r="H37" s="4">
        <v>0</v>
      </c>
      <c r="I37" s="4">
        <v>149906203.69</v>
      </c>
    </row>
    <row r="38" spans="2:9" ht="25.5">
      <c r="B38" s="2">
        <v>44840</v>
      </c>
      <c r="C38" s="3">
        <v>48489</v>
      </c>
      <c r="D38" s="3" t="s">
        <v>495</v>
      </c>
      <c r="E38" s="3" t="s">
        <v>496</v>
      </c>
      <c r="G38" s="4">
        <v>55000</v>
      </c>
      <c r="H38" s="4">
        <v>0</v>
      </c>
      <c r="I38" s="4">
        <v>149961203.69</v>
      </c>
    </row>
    <row r="39" spans="2:9" ht="38.25">
      <c r="B39" s="2">
        <v>44840</v>
      </c>
      <c r="C39" s="3">
        <v>48628</v>
      </c>
      <c r="D39" s="3" t="s">
        <v>497</v>
      </c>
      <c r="E39" s="3" t="s">
        <v>498</v>
      </c>
      <c r="G39" s="4">
        <v>50000</v>
      </c>
      <c r="H39" s="4">
        <v>0</v>
      </c>
      <c r="I39" s="4">
        <v>150011203.69</v>
      </c>
    </row>
    <row r="40" spans="2:9" ht="25.5">
      <c r="B40" s="2">
        <v>44841</v>
      </c>
      <c r="C40" s="3">
        <v>48637</v>
      </c>
      <c r="D40" s="3" t="s">
        <v>499</v>
      </c>
      <c r="E40" s="3" t="s">
        <v>500</v>
      </c>
      <c r="G40" s="4">
        <v>50000</v>
      </c>
      <c r="H40" s="4">
        <v>0</v>
      </c>
      <c r="I40" s="4">
        <v>150061203.69</v>
      </c>
    </row>
    <row r="41" spans="2:9" ht="38.25">
      <c r="B41" s="2">
        <v>44841</v>
      </c>
      <c r="C41" s="3">
        <v>48639</v>
      </c>
      <c r="D41" s="3" t="s">
        <v>501</v>
      </c>
      <c r="E41" s="3" t="s">
        <v>502</v>
      </c>
      <c r="G41" s="4">
        <v>55000</v>
      </c>
      <c r="H41" s="4">
        <v>0</v>
      </c>
      <c r="I41" s="4">
        <v>150116203.69</v>
      </c>
    </row>
    <row r="42" spans="2:9" ht="38.25">
      <c r="B42" s="2">
        <v>44841</v>
      </c>
      <c r="C42" s="3">
        <v>49778</v>
      </c>
      <c r="D42" s="3" t="s">
        <v>503</v>
      </c>
      <c r="E42" s="3" t="s">
        <v>504</v>
      </c>
      <c r="G42" s="4">
        <v>50000</v>
      </c>
      <c r="H42" s="4">
        <v>0</v>
      </c>
      <c r="I42" s="4">
        <v>150166203.69</v>
      </c>
    </row>
    <row r="43" spans="2:9" ht="25.5">
      <c r="B43" s="2">
        <v>44844</v>
      </c>
      <c r="C43" s="3">
        <v>48677</v>
      </c>
      <c r="D43" s="3" t="s">
        <v>505</v>
      </c>
      <c r="E43" s="3" t="s">
        <v>506</v>
      </c>
      <c r="G43" s="4">
        <v>50000</v>
      </c>
      <c r="H43" s="4">
        <v>0</v>
      </c>
      <c r="I43" s="4">
        <v>150216203.69</v>
      </c>
    </row>
    <row r="44" spans="2:9" ht="25.5">
      <c r="B44" s="2">
        <v>44844</v>
      </c>
      <c r="C44" s="3">
        <v>48681</v>
      </c>
      <c r="D44" s="3" t="s">
        <v>507</v>
      </c>
      <c r="E44" s="3" t="s">
        <v>508</v>
      </c>
      <c r="G44" s="4">
        <v>25000</v>
      </c>
      <c r="H44" s="4">
        <v>0</v>
      </c>
      <c r="I44" s="4">
        <v>150241203.69</v>
      </c>
    </row>
    <row r="45" spans="2:9" ht="38.25">
      <c r="B45" s="2">
        <v>44844</v>
      </c>
      <c r="C45" s="3">
        <v>48683</v>
      </c>
      <c r="D45" s="3" t="s">
        <v>509</v>
      </c>
      <c r="E45" s="3" t="s">
        <v>510</v>
      </c>
      <c r="G45" s="4">
        <v>55000</v>
      </c>
      <c r="H45" s="4">
        <v>0</v>
      </c>
      <c r="I45" s="4">
        <v>150296203.69</v>
      </c>
    </row>
    <row r="46" spans="2:9" ht="25.5">
      <c r="B46" s="2">
        <v>44844</v>
      </c>
      <c r="C46" s="3">
        <v>48693</v>
      </c>
      <c r="D46" s="3" t="s">
        <v>511</v>
      </c>
      <c r="E46" s="3" t="s">
        <v>512</v>
      </c>
      <c r="G46" s="4">
        <v>50000</v>
      </c>
      <c r="H46" s="4">
        <v>0</v>
      </c>
      <c r="I46" s="4">
        <v>150346203.69</v>
      </c>
    </row>
    <row r="47" spans="2:9" ht="38.25">
      <c r="B47" s="2">
        <v>44844</v>
      </c>
      <c r="C47" s="3">
        <v>48704</v>
      </c>
      <c r="D47" s="3" t="s">
        <v>513</v>
      </c>
      <c r="E47" s="3" t="s">
        <v>514</v>
      </c>
      <c r="G47" s="4">
        <v>50000</v>
      </c>
      <c r="H47" s="4">
        <v>0</v>
      </c>
      <c r="I47" s="4">
        <v>150396203.69</v>
      </c>
    </row>
    <row r="48" spans="2:9" ht="38.25">
      <c r="B48" s="2">
        <v>44844</v>
      </c>
      <c r="C48" s="3">
        <v>48734</v>
      </c>
      <c r="D48" s="3" t="s">
        <v>515</v>
      </c>
      <c r="E48" s="3" t="s">
        <v>516</v>
      </c>
      <c r="G48" s="4">
        <v>5000</v>
      </c>
      <c r="H48" s="4">
        <v>0</v>
      </c>
      <c r="I48" s="4">
        <v>150401203.69</v>
      </c>
    </row>
    <row r="49" spans="2:9" ht="25.5">
      <c r="B49" s="2">
        <v>44844</v>
      </c>
      <c r="C49" s="3">
        <v>48736</v>
      </c>
      <c r="D49" s="3" t="s">
        <v>517</v>
      </c>
      <c r="E49" s="3" t="s">
        <v>518</v>
      </c>
      <c r="G49" s="4">
        <v>960000</v>
      </c>
      <c r="H49" s="4">
        <v>0</v>
      </c>
      <c r="I49" s="4">
        <v>151361203.69</v>
      </c>
    </row>
    <row r="50" spans="2:9" ht="25.5">
      <c r="B50" s="2">
        <v>44844</v>
      </c>
      <c r="C50" s="3">
        <v>48773</v>
      </c>
      <c r="D50" s="3" t="s">
        <v>519</v>
      </c>
      <c r="E50" s="3" t="s">
        <v>520</v>
      </c>
      <c r="G50" s="4">
        <v>10000</v>
      </c>
      <c r="H50" s="4">
        <v>0</v>
      </c>
      <c r="I50" s="4">
        <v>151371203.69</v>
      </c>
    </row>
    <row r="51" spans="2:9" ht="25.5">
      <c r="B51" s="2">
        <v>44845</v>
      </c>
      <c r="C51" s="3">
        <v>48739</v>
      </c>
      <c r="D51" s="3" t="s">
        <v>521</v>
      </c>
      <c r="E51" s="3" t="s">
        <v>522</v>
      </c>
      <c r="G51" s="4">
        <v>0</v>
      </c>
      <c r="H51" s="4">
        <v>18352.65</v>
      </c>
      <c r="I51" s="4">
        <v>151352851.04</v>
      </c>
    </row>
    <row r="52" spans="2:9" ht="25.5">
      <c r="B52" s="2">
        <v>44845</v>
      </c>
      <c r="C52" s="3">
        <v>48740</v>
      </c>
      <c r="D52" s="3" t="s">
        <v>523</v>
      </c>
      <c r="E52" s="3" t="s">
        <v>524</v>
      </c>
      <c r="G52" s="4">
        <v>0</v>
      </c>
      <c r="H52" s="4">
        <v>13000</v>
      </c>
      <c r="I52" s="4">
        <v>151339851.04</v>
      </c>
    </row>
    <row r="53" spans="2:9" ht="38.25">
      <c r="B53" s="2">
        <v>44845</v>
      </c>
      <c r="C53" s="3">
        <v>48746</v>
      </c>
      <c r="D53" s="3" t="s">
        <v>525</v>
      </c>
      <c r="E53" s="3" t="s">
        <v>526</v>
      </c>
      <c r="G53" s="4">
        <v>250000</v>
      </c>
      <c r="H53" s="4">
        <v>0</v>
      </c>
      <c r="I53" s="4">
        <v>151589851.04</v>
      </c>
    </row>
    <row r="54" spans="2:9" ht="38.25">
      <c r="B54" s="2">
        <v>44845</v>
      </c>
      <c r="C54" s="3">
        <v>48764</v>
      </c>
      <c r="D54" s="3" t="s">
        <v>527</v>
      </c>
      <c r="E54" s="3" t="s">
        <v>528</v>
      </c>
      <c r="G54" s="4">
        <v>50000</v>
      </c>
      <c r="H54" s="4">
        <v>0</v>
      </c>
      <c r="I54" s="4">
        <v>151639851.04</v>
      </c>
    </row>
    <row r="55" spans="2:9" ht="25.5">
      <c r="B55" s="2">
        <v>44845</v>
      </c>
      <c r="C55" s="3">
        <v>48771</v>
      </c>
      <c r="D55" s="3" t="s">
        <v>529</v>
      </c>
      <c r="E55" s="3" t="s">
        <v>530</v>
      </c>
      <c r="G55" s="4">
        <v>5000</v>
      </c>
      <c r="H55" s="4">
        <v>0</v>
      </c>
      <c r="I55" s="4">
        <v>151644851.04</v>
      </c>
    </row>
    <row r="56" spans="2:9" ht="25.5">
      <c r="B56" s="2">
        <v>44845</v>
      </c>
      <c r="C56" s="3">
        <v>48805</v>
      </c>
      <c r="D56" s="3" t="s">
        <v>531</v>
      </c>
      <c r="E56" s="3" t="s">
        <v>532</v>
      </c>
      <c r="G56" s="4">
        <v>25000</v>
      </c>
      <c r="H56" s="4">
        <v>0</v>
      </c>
      <c r="I56" s="4">
        <v>151669851.04</v>
      </c>
    </row>
    <row r="57" spans="2:9" ht="25.5">
      <c r="B57" s="2">
        <v>44846</v>
      </c>
      <c r="C57" s="3">
        <v>48808</v>
      </c>
      <c r="D57" s="3" t="s">
        <v>533</v>
      </c>
      <c r="E57" s="3" t="s">
        <v>534</v>
      </c>
      <c r="G57" s="4">
        <v>5000</v>
      </c>
      <c r="H57" s="4">
        <v>0</v>
      </c>
      <c r="I57" s="4">
        <v>151674851.04</v>
      </c>
    </row>
    <row r="58" spans="2:9" ht="25.5">
      <c r="B58" s="2">
        <v>44846</v>
      </c>
      <c r="C58" s="3">
        <v>48811</v>
      </c>
      <c r="D58" s="3" t="s">
        <v>535</v>
      </c>
      <c r="E58" s="3" t="s">
        <v>536</v>
      </c>
      <c r="G58" s="4">
        <v>5000</v>
      </c>
      <c r="H58" s="4">
        <v>0</v>
      </c>
      <c r="I58" s="4">
        <v>151679851.04</v>
      </c>
    </row>
    <row r="59" spans="2:9" ht="38.25">
      <c r="B59" s="2">
        <v>44846</v>
      </c>
      <c r="C59" s="3">
        <v>48815</v>
      </c>
      <c r="D59" s="3" t="s">
        <v>537</v>
      </c>
      <c r="E59" s="3" t="s">
        <v>538</v>
      </c>
      <c r="G59" s="4">
        <v>5000</v>
      </c>
      <c r="H59" s="4">
        <v>0</v>
      </c>
      <c r="I59" s="4">
        <v>151684851.04</v>
      </c>
    </row>
    <row r="60" spans="2:9" ht="38.25">
      <c r="B60" s="2">
        <v>44846</v>
      </c>
      <c r="C60" s="3">
        <v>49449</v>
      </c>
      <c r="D60" s="3" t="s">
        <v>539</v>
      </c>
      <c r="E60" s="3" t="s">
        <v>540</v>
      </c>
      <c r="G60" s="4">
        <v>0</v>
      </c>
      <c r="H60" s="4">
        <v>265000</v>
      </c>
      <c r="I60" s="4">
        <v>151419851.04</v>
      </c>
    </row>
    <row r="61" spans="2:9" ht="25.5">
      <c r="B61" s="2">
        <v>44846</v>
      </c>
      <c r="C61" s="3">
        <v>49455</v>
      </c>
      <c r="D61" s="3" t="s">
        <v>541</v>
      </c>
      <c r="E61" s="3" t="s">
        <v>542</v>
      </c>
      <c r="G61" s="4">
        <v>0</v>
      </c>
      <c r="H61" s="4">
        <v>4000</v>
      </c>
      <c r="I61" s="4">
        <v>151415851.04</v>
      </c>
    </row>
    <row r="62" spans="2:9" ht="38.25">
      <c r="B62" s="2">
        <v>44847</v>
      </c>
      <c r="C62" s="3">
        <v>48830</v>
      </c>
      <c r="D62" s="3" t="s">
        <v>543</v>
      </c>
      <c r="E62" s="3" t="s">
        <v>544</v>
      </c>
      <c r="G62" s="4">
        <v>100000</v>
      </c>
      <c r="H62" s="4">
        <v>0</v>
      </c>
      <c r="I62" s="4">
        <v>151515851.04</v>
      </c>
    </row>
    <row r="63" spans="2:9" ht="25.5">
      <c r="B63" s="2">
        <v>44847</v>
      </c>
      <c r="C63" s="3">
        <v>48834</v>
      </c>
      <c r="D63" s="3" t="s">
        <v>545</v>
      </c>
      <c r="E63" s="3" t="s">
        <v>546</v>
      </c>
      <c r="G63" s="4">
        <v>5000</v>
      </c>
      <c r="H63" s="4">
        <v>0</v>
      </c>
      <c r="I63" s="4">
        <v>151520851.04</v>
      </c>
    </row>
    <row r="64" spans="2:9" ht="25.5">
      <c r="B64" s="2">
        <v>44847</v>
      </c>
      <c r="C64" s="3">
        <v>48839</v>
      </c>
      <c r="D64" s="3" t="s">
        <v>547</v>
      </c>
      <c r="E64" s="3" t="s">
        <v>548</v>
      </c>
      <c r="G64" s="4">
        <v>5000</v>
      </c>
      <c r="H64" s="4">
        <v>0</v>
      </c>
      <c r="I64" s="4">
        <v>151525851.04</v>
      </c>
    </row>
    <row r="65" spans="2:9" ht="51">
      <c r="B65" s="2">
        <v>44847</v>
      </c>
      <c r="C65" s="3">
        <v>49447</v>
      </c>
      <c r="D65" s="3" t="s">
        <v>549</v>
      </c>
      <c r="E65" s="3" t="s">
        <v>550</v>
      </c>
      <c r="G65" s="4">
        <v>0</v>
      </c>
      <c r="H65" s="4">
        <v>440000</v>
      </c>
      <c r="I65" s="4">
        <v>151085851.04</v>
      </c>
    </row>
    <row r="66" spans="2:9" ht="63.75">
      <c r="B66" s="2">
        <v>44847</v>
      </c>
      <c r="C66" s="3">
        <v>49457</v>
      </c>
      <c r="D66" s="3" t="s">
        <v>551</v>
      </c>
      <c r="E66" s="3" t="s">
        <v>552</v>
      </c>
      <c r="G66" s="4">
        <v>0</v>
      </c>
      <c r="H66" s="4">
        <v>165355.72</v>
      </c>
      <c r="I66" s="4">
        <v>150920495.32</v>
      </c>
    </row>
    <row r="67" spans="2:9" ht="38.25">
      <c r="B67" s="2">
        <v>44848</v>
      </c>
      <c r="C67" s="3">
        <v>48898</v>
      </c>
      <c r="D67" s="3" t="s">
        <v>553</v>
      </c>
      <c r="E67" s="3" t="s">
        <v>554</v>
      </c>
      <c r="G67" s="4">
        <v>200000</v>
      </c>
      <c r="H67" s="4">
        <v>0</v>
      </c>
      <c r="I67" s="4">
        <v>151120495.32</v>
      </c>
    </row>
    <row r="68" spans="2:9" ht="25.5">
      <c r="B68" s="2">
        <v>44848</v>
      </c>
      <c r="C68" s="3">
        <v>48906</v>
      </c>
      <c r="D68" s="3" t="s">
        <v>555</v>
      </c>
      <c r="E68" s="3" t="s">
        <v>556</v>
      </c>
      <c r="G68" s="4">
        <v>5000</v>
      </c>
      <c r="H68" s="4">
        <v>0</v>
      </c>
      <c r="I68" s="4">
        <v>151125495.32</v>
      </c>
    </row>
    <row r="69" spans="2:9" ht="25.5">
      <c r="B69" s="2">
        <v>44848</v>
      </c>
      <c r="C69" s="3">
        <v>48908</v>
      </c>
      <c r="D69" s="3" t="s">
        <v>557</v>
      </c>
      <c r="E69" s="3" t="s">
        <v>558</v>
      </c>
      <c r="G69" s="4">
        <v>80000</v>
      </c>
      <c r="H69" s="4">
        <v>0</v>
      </c>
      <c r="I69" s="4">
        <v>151205495.32</v>
      </c>
    </row>
    <row r="70" spans="2:9" ht="38.25">
      <c r="B70" s="2">
        <v>44848</v>
      </c>
      <c r="C70" s="3">
        <v>48910</v>
      </c>
      <c r="D70" s="3" t="s">
        <v>559</v>
      </c>
      <c r="E70" s="3" t="s">
        <v>560</v>
      </c>
      <c r="G70" s="4">
        <v>50000</v>
      </c>
      <c r="H70" s="4">
        <v>0</v>
      </c>
      <c r="I70" s="4">
        <v>151255495.32</v>
      </c>
    </row>
    <row r="71" spans="2:9" ht="25.5">
      <c r="B71" s="2">
        <v>44851</v>
      </c>
      <c r="C71" s="3">
        <v>48916</v>
      </c>
      <c r="D71" s="3" t="s">
        <v>561</v>
      </c>
      <c r="E71" s="3" t="s">
        <v>562</v>
      </c>
      <c r="G71" s="4">
        <v>5000000</v>
      </c>
      <c r="H71" s="4">
        <v>0</v>
      </c>
      <c r="I71" s="4">
        <v>156255495.32</v>
      </c>
    </row>
    <row r="72" spans="2:9" ht="38.25">
      <c r="B72" s="2">
        <v>44851</v>
      </c>
      <c r="C72" s="3">
        <v>48950</v>
      </c>
      <c r="D72" s="3" t="s">
        <v>563</v>
      </c>
      <c r="E72" s="3" t="s">
        <v>564</v>
      </c>
      <c r="G72" s="4">
        <v>5000</v>
      </c>
      <c r="H72" s="4">
        <v>0</v>
      </c>
      <c r="I72" s="4">
        <v>156260495.32</v>
      </c>
    </row>
    <row r="73" spans="2:9" ht="25.5">
      <c r="B73" s="2">
        <v>44851</v>
      </c>
      <c r="C73" s="3">
        <v>48978</v>
      </c>
      <c r="D73" s="3" t="s">
        <v>565</v>
      </c>
      <c r="E73" s="3" t="s">
        <v>566</v>
      </c>
      <c r="G73" s="4">
        <v>65000</v>
      </c>
      <c r="H73" s="4">
        <v>0</v>
      </c>
      <c r="I73" s="4">
        <v>156325495.32</v>
      </c>
    </row>
    <row r="74" spans="2:9" ht="25.5">
      <c r="B74" s="2">
        <v>44851</v>
      </c>
      <c r="C74" s="3">
        <v>48983</v>
      </c>
      <c r="D74" s="3" t="s">
        <v>567</v>
      </c>
      <c r="E74" s="3" t="s">
        <v>568</v>
      </c>
      <c r="G74" s="4">
        <v>5000</v>
      </c>
      <c r="H74" s="4">
        <v>0</v>
      </c>
      <c r="I74" s="4">
        <v>156330495.32</v>
      </c>
    </row>
    <row r="75" spans="2:9" ht="38.25">
      <c r="B75" s="2">
        <v>44851</v>
      </c>
      <c r="C75" s="3">
        <v>48985</v>
      </c>
      <c r="D75" s="3" t="s">
        <v>569</v>
      </c>
      <c r="E75" s="3" t="s">
        <v>570</v>
      </c>
      <c r="G75" s="4">
        <v>1100000</v>
      </c>
      <c r="H75" s="4">
        <v>0</v>
      </c>
      <c r="I75" s="4">
        <v>157430495.32</v>
      </c>
    </row>
    <row r="76" spans="2:9" ht="38.25">
      <c r="B76" s="2">
        <v>44852</v>
      </c>
      <c r="C76" s="3">
        <v>48993</v>
      </c>
      <c r="D76" s="3" t="s">
        <v>571</v>
      </c>
      <c r="E76" s="3" t="s">
        <v>572</v>
      </c>
      <c r="G76" s="4">
        <v>5000</v>
      </c>
      <c r="H76" s="4">
        <v>0</v>
      </c>
      <c r="I76" s="4">
        <v>157435495.32</v>
      </c>
    </row>
    <row r="77" spans="2:9" ht="25.5">
      <c r="B77" s="2">
        <v>44852</v>
      </c>
      <c r="C77" s="3">
        <v>48995</v>
      </c>
      <c r="D77" s="3" t="s">
        <v>573</v>
      </c>
      <c r="E77" s="3" t="s">
        <v>574</v>
      </c>
      <c r="G77" s="4">
        <v>5000</v>
      </c>
      <c r="H77" s="4">
        <v>0</v>
      </c>
      <c r="I77" s="4">
        <v>157440495.32</v>
      </c>
    </row>
    <row r="78" spans="2:9" ht="38.25">
      <c r="B78" s="2">
        <v>44852</v>
      </c>
      <c r="C78" s="3">
        <v>48997</v>
      </c>
      <c r="D78" s="3" t="s">
        <v>575</v>
      </c>
      <c r="E78" s="3" t="s">
        <v>576</v>
      </c>
      <c r="G78" s="4">
        <v>14000</v>
      </c>
      <c r="H78" s="4">
        <v>0</v>
      </c>
      <c r="I78" s="4">
        <v>157454495.32</v>
      </c>
    </row>
    <row r="79" spans="2:9" ht="25.5">
      <c r="B79" s="2">
        <v>44852</v>
      </c>
      <c r="C79" s="3">
        <v>49000</v>
      </c>
      <c r="D79" s="3" t="s">
        <v>577</v>
      </c>
      <c r="E79" s="3" t="s">
        <v>578</v>
      </c>
      <c r="G79" s="4">
        <v>5000</v>
      </c>
      <c r="H79" s="4">
        <v>0</v>
      </c>
      <c r="I79" s="4">
        <v>157459495.32</v>
      </c>
    </row>
    <row r="80" spans="2:9" ht="25.5">
      <c r="B80" s="2">
        <v>44852</v>
      </c>
      <c r="C80" s="3">
        <v>49020</v>
      </c>
      <c r="D80" s="3" t="s">
        <v>579</v>
      </c>
      <c r="E80" s="3" t="s">
        <v>580</v>
      </c>
      <c r="G80" s="4">
        <v>150000</v>
      </c>
      <c r="H80" s="4">
        <v>0</v>
      </c>
      <c r="I80" s="4">
        <v>157609495.32</v>
      </c>
    </row>
    <row r="81" spans="2:9" ht="25.5">
      <c r="B81" s="2">
        <v>44852</v>
      </c>
      <c r="C81" s="3">
        <v>49022</v>
      </c>
      <c r="D81" s="3" t="s">
        <v>581</v>
      </c>
      <c r="E81" s="3" t="s">
        <v>582</v>
      </c>
      <c r="G81" s="4">
        <v>120000</v>
      </c>
      <c r="H81" s="4">
        <v>0</v>
      </c>
      <c r="I81" s="4">
        <v>157729495.32</v>
      </c>
    </row>
    <row r="82" spans="2:9" ht="38.25">
      <c r="B82" s="2">
        <v>44852</v>
      </c>
      <c r="C82" s="3">
        <v>49024</v>
      </c>
      <c r="D82" s="3" t="s">
        <v>583</v>
      </c>
      <c r="E82" s="3" t="s">
        <v>584</v>
      </c>
      <c r="G82" s="4">
        <v>5000</v>
      </c>
      <c r="H82" s="4">
        <v>0</v>
      </c>
      <c r="I82" s="4">
        <v>157734495.32</v>
      </c>
    </row>
    <row r="83" spans="2:9" ht="38.25">
      <c r="B83" s="2">
        <v>44852</v>
      </c>
      <c r="C83" s="3">
        <v>49044</v>
      </c>
      <c r="D83" s="3" t="s">
        <v>585</v>
      </c>
      <c r="E83" s="3" t="s">
        <v>586</v>
      </c>
      <c r="G83" s="4">
        <v>50000</v>
      </c>
      <c r="H83" s="4">
        <v>0</v>
      </c>
      <c r="I83" s="4">
        <v>157784495.32</v>
      </c>
    </row>
    <row r="84" spans="2:9" ht="51">
      <c r="B84" s="2">
        <v>44852</v>
      </c>
      <c r="C84" s="3">
        <v>49451</v>
      </c>
      <c r="D84" s="3" t="s">
        <v>587</v>
      </c>
      <c r="E84" s="3" t="s">
        <v>588</v>
      </c>
      <c r="G84" s="4">
        <v>0</v>
      </c>
      <c r="H84" s="4">
        <v>13807.81</v>
      </c>
      <c r="I84" s="4">
        <v>157770687.51</v>
      </c>
    </row>
    <row r="85" spans="2:9" ht="38.25">
      <c r="B85" s="2">
        <v>44852</v>
      </c>
      <c r="C85" s="3">
        <v>49505</v>
      </c>
      <c r="D85" s="3" t="s">
        <v>589</v>
      </c>
      <c r="E85" s="3" t="s">
        <v>590</v>
      </c>
      <c r="G85" s="4">
        <v>0</v>
      </c>
      <c r="H85" s="4">
        <v>55000</v>
      </c>
      <c r="I85" s="4">
        <v>157715687.51</v>
      </c>
    </row>
    <row r="86" spans="2:9" ht="38.25">
      <c r="B86" s="2">
        <v>44853</v>
      </c>
      <c r="C86" s="3">
        <v>49087</v>
      </c>
      <c r="D86" s="3" t="s">
        <v>591</v>
      </c>
      <c r="E86" s="3" t="s">
        <v>592</v>
      </c>
      <c r="G86" s="4">
        <v>60000</v>
      </c>
      <c r="H86" s="4">
        <v>0</v>
      </c>
      <c r="I86" s="4">
        <v>157775687.51</v>
      </c>
    </row>
    <row r="87" spans="2:9" ht="38.25">
      <c r="B87" s="2">
        <v>44853</v>
      </c>
      <c r="C87" s="3">
        <v>49117</v>
      </c>
      <c r="D87" s="3" t="s">
        <v>593</v>
      </c>
      <c r="E87" s="3" t="s">
        <v>594</v>
      </c>
      <c r="G87" s="4">
        <v>5000</v>
      </c>
      <c r="H87" s="4">
        <v>0</v>
      </c>
      <c r="I87" s="4">
        <v>157780687.51</v>
      </c>
    </row>
    <row r="88" spans="2:9" ht="38.25">
      <c r="B88" s="2">
        <v>44853</v>
      </c>
      <c r="C88" s="3">
        <v>49120</v>
      </c>
      <c r="D88" s="3" t="s">
        <v>595</v>
      </c>
      <c r="E88" s="3" t="s">
        <v>596</v>
      </c>
      <c r="G88" s="4">
        <v>0</v>
      </c>
      <c r="H88" s="4">
        <v>0</v>
      </c>
      <c r="I88" s="4">
        <v>157780687.51</v>
      </c>
    </row>
    <row r="89" spans="2:9" ht="38.25">
      <c r="B89" s="2">
        <v>44853</v>
      </c>
      <c r="C89" s="3">
        <v>49121</v>
      </c>
      <c r="D89" s="3" t="s">
        <v>595</v>
      </c>
      <c r="E89" s="3" t="s">
        <v>596</v>
      </c>
      <c r="G89" s="4">
        <v>50000</v>
      </c>
      <c r="H89" s="4">
        <v>0</v>
      </c>
      <c r="I89" s="4">
        <v>157830687.51</v>
      </c>
    </row>
    <row r="90" spans="2:9" ht="25.5">
      <c r="B90" s="2">
        <v>44853</v>
      </c>
      <c r="C90" s="3">
        <v>49125</v>
      </c>
      <c r="D90" s="3" t="s">
        <v>597</v>
      </c>
      <c r="E90" s="3" t="s">
        <v>598</v>
      </c>
      <c r="G90" s="4">
        <v>270000</v>
      </c>
      <c r="H90" s="4">
        <v>0</v>
      </c>
      <c r="I90" s="4">
        <v>158100687.51</v>
      </c>
    </row>
    <row r="91" spans="2:9" ht="38.25">
      <c r="B91" s="2">
        <v>44853</v>
      </c>
      <c r="C91" s="3">
        <v>49129</v>
      </c>
      <c r="D91" s="3" t="s">
        <v>599</v>
      </c>
      <c r="E91" s="3" t="s">
        <v>600</v>
      </c>
      <c r="G91" s="4">
        <v>50000</v>
      </c>
      <c r="H91" s="4">
        <v>0</v>
      </c>
      <c r="I91" s="4">
        <v>158150687.51</v>
      </c>
    </row>
    <row r="92" spans="2:9" ht="38.25">
      <c r="B92" s="2">
        <v>44853</v>
      </c>
      <c r="C92" s="3">
        <v>49140</v>
      </c>
      <c r="D92" s="3" t="s">
        <v>601</v>
      </c>
      <c r="E92" s="3" t="s">
        <v>602</v>
      </c>
      <c r="G92" s="4">
        <v>5000</v>
      </c>
      <c r="H92" s="4">
        <v>0</v>
      </c>
      <c r="I92" s="4">
        <v>158155687.51</v>
      </c>
    </row>
    <row r="93" spans="2:9" ht="38.25">
      <c r="B93" s="2">
        <v>44853</v>
      </c>
      <c r="C93" s="3">
        <v>49142</v>
      </c>
      <c r="D93" s="3" t="s">
        <v>603</v>
      </c>
      <c r="E93" s="3" t="s">
        <v>604</v>
      </c>
      <c r="G93" s="4">
        <v>5000</v>
      </c>
      <c r="H93" s="4">
        <v>0</v>
      </c>
      <c r="I93" s="4">
        <v>158160687.51</v>
      </c>
    </row>
    <row r="94" spans="2:9" ht="25.5">
      <c r="B94" s="2">
        <v>44854</v>
      </c>
      <c r="C94" s="3">
        <v>49149</v>
      </c>
      <c r="D94" s="3" t="s">
        <v>605</v>
      </c>
      <c r="E94" s="3" t="s">
        <v>606</v>
      </c>
      <c r="G94" s="4">
        <v>50000</v>
      </c>
      <c r="H94" s="4">
        <v>0</v>
      </c>
      <c r="I94" s="4">
        <v>158210687.51</v>
      </c>
    </row>
    <row r="95" spans="2:9" ht="25.5">
      <c r="B95" s="2">
        <v>44854</v>
      </c>
      <c r="C95" s="3">
        <v>49159</v>
      </c>
      <c r="D95" s="3" t="s">
        <v>607</v>
      </c>
      <c r="E95" s="3" t="s">
        <v>608</v>
      </c>
      <c r="G95" s="4">
        <v>55000</v>
      </c>
      <c r="H95" s="4">
        <v>0</v>
      </c>
      <c r="I95" s="4">
        <v>158265687.51</v>
      </c>
    </row>
    <row r="96" spans="2:9" ht="38.25">
      <c r="B96" s="2">
        <v>44854</v>
      </c>
      <c r="C96" s="3">
        <v>49171</v>
      </c>
      <c r="D96" s="3" t="s">
        <v>609</v>
      </c>
      <c r="E96" s="3" t="s">
        <v>610</v>
      </c>
      <c r="G96" s="4">
        <v>50000</v>
      </c>
      <c r="H96" s="4">
        <v>0</v>
      </c>
      <c r="I96" s="4">
        <v>158315687.51</v>
      </c>
    </row>
    <row r="97" spans="2:9" ht="38.25">
      <c r="B97" s="2">
        <v>44854</v>
      </c>
      <c r="C97" s="3">
        <v>49175</v>
      </c>
      <c r="D97" s="3" t="s">
        <v>611</v>
      </c>
      <c r="E97" s="3" t="s">
        <v>612</v>
      </c>
      <c r="G97" s="4">
        <v>30000</v>
      </c>
      <c r="H97" s="4">
        <v>0</v>
      </c>
      <c r="I97" s="4">
        <v>158345687.51</v>
      </c>
    </row>
    <row r="98" spans="2:9" ht="25.5">
      <c r="B98" s="2">
        <v>44854</v>
      </c>
      <c r="C98" s="3">
        <v>49181</v>
      </c>
      <c r="D98" s="3" t="s">
        <v>613</v>
      </c>
      <c r="E98" s="3" t="s">
        <v>614</v>
      </c>
      <c r="G98" s="4">
        <v>35000</v>
      </c>
      <c r="H98" s="4">
        <v>0</v>
      </c>
      <c r="I98" s="4">
        <v>158380687.51</v>
      </c>
    </row>
    <row r="99" spans="2:9" ht="25.5">
      <c r="B99" s="2">
        <v>44855</v>
      </c>
      <c r="C99" s="3">
        <v>49277</v>
      </c>
      <c r="D99" s="3" t="s">
        <v>615</v>
      </c>
      <c r="E99" s="3" t="s">
        <v>616</v>
      </c>
      <c r="G99" s="4">
        <v>30000</v>
      </c>
      <c r="H99" s="4">
        <v>0</v>
      </c>
      <c r="I99" s="4">
        <v>158410687.51</v>
      </c>
    </row>
    <row r="100" spans="2:9" ht="25.5">
      <c r="B100" s="2">
        <v>44855</v>
      </c>
      <c r="C100" s="3">
        <v>49278</v>
      </c>
      <c r="D100" s="3" t="s">
        <v>617</v>
      </c>
      <c r="E100" s="3" t="s">
        <v>618</v>
      </c>
      <c r="G100" s="4">
        <v>5000</v>
      </c>
      <c r="H100" s="4">
        <v>0</v>
      </c>
      <c r="I100" s="4">
        <v>158415687.51</v>
      </c>
    </row>
    <row r="101" spans="2:9" ht="25.5">
      <c r="B101" s="2">
        <v>44855</v>
      </c>
      <c r="C101" s="3">
        <v>49279</v>
      </c>
      <c r="D101" s="3" t="s">
        <v>619</v>
      </c>
      <c r="E101" s="3" t="s">
        <v>620</v>
      </c>
      <c r="G101" s="4">
        <v>50000</v>
      </c>
      <c r="H101" s="4">
        <v>0</v>
      </c>
      <c r="I101" s="4">
        <v>158465687.51</v>
      </c>
    </row>
    <row r="102" spans="2:9" ht="38.25">
      <c r="B102" s="2">
        <v>44855</v>
      </c>
      <c r="C102" s="3">
        <v>49327</v>
      </c>
      <c r="D102" s="3" t="s">
        <v>621</v>
      </c>
      <c r="E102" s="3" t="s">
        <v>622</v>
      </c>
      <c r="G102" s="4">
        <v>300000</v>
      </c>
      <c r="H102" s="4">
        <v>0</v>
      </c>
      <c r="I102" s="4">
        <v>158765687.51</v>
      </c>
    </row>
    <row r="103" spans="2:9" ht="38.25">
      <c r="B103" s="2">
        <v>44855</v>
      </c>
      <c r="C103" s="3">
        <v>49332</v>
      </c>
      <c r="D103" s="3" t="s">
        <v>623</v>
      </c>
      <c r="E103" s="3" t="s">
        <v>624</v>
      </c>
      <c r="G103" s="4">
        <v>10000</v>
      </c>
      <c r="H103" s="4">
        <v>0</v>
      </c>
      <c r="I103" s="4">
        <v>158775687.51</v>
      </c>
    </row>
    <row r="104" spans="2:9" ht="38.25">
      <c r="B104" s="2">
        <v>44855</v>
      </c>
      <c r="C104" s="3">
        <v>49337</v>
      </c>
      <c r="D104" s="3" t="s">
        <v>625</v>
      </c>
      <c r="E104" s="3" t="s">
        <v>626</v>
      </c>
      <c r="G104" s="4">
        <v>50000</v>
      </c>
      <c r="H104" s="4">
        <v>0</v>
      </c>
      <c r="I104" s="4">
        <v>158825687.51</v>
      </c>
    </row>
    <row r="105" spans="2:9" ht="25.5">
      <c r="B105" s="2">
        <v>44858</v>
      </c>
      <c r="C105" s="3">
        <v>49345</v>
      </c>
      <c r="D105" s="3" t="s">
        <v>627</v>
      </c>
      <c r="E105" s="3" t="s">
        <v>628</v>
      </c>
      <c r="G105" s="4">
        <v>501515</v>
      </c>
      <c r="H105" s="4">
        <v>0</v>
      </c>
      <c r="I105" s="4">
        <v>159327202.51</v>
      </c>
    </row>
    <row r="106" spans="2:9" ht="38.25">
      <c r="B106" s="2">
        <v>44858</v>
      </c>
      <c r="C106" s="3">
        <v>49383</v>
      </c>
      <c r="D106" s="3" t="s">
        <v>629</v>
      </c>
      <c r="E106" s="3" t="s">
        <v>630</v>
      </c>
      <c r="G106" s="4">
        <v>110000</v>
      </c>
      <c r="H106" s="4">
        <v>0</v>
      </c>
      <c r="I106" s="4">
        <v>159437202.51</v>
      </c>
    </row>
    <row r="107" spans="2:9" ht="38.25">
      <c r="B107" s="2">
        <v>44858</v>
      </c>
      <c r="C107" s="3">
        <v>49395</v>
      </c>
      <c r="D107" s="3" t="s">
        <v>631</v>
      </c>
      <c r="E107" s="3" t="s">
        <v>632</v>
      </c>
      <c r="G107" s="4">
        <v>60000</v>
      </c>
      <c r="H107" s="4">
        <v>0</v>
      </c>
      <c r="I107" s="4">
        <v>159497202.51</v>
      </c>
    </row>
    <row r="108" spans="2:9" ht="38.25">
      <c r="B108" s="2">
        <v>44858</v>
      </c>
      <c r="C108" s="3">
        <v>49400</v>
      </c>
      <c r="D108" s="3" t="s">
        <v>633</v>
      </c>
      <c r="E108" s="3" t="s">
        <v>634</v>
      </c>
      <c r="G108" s="4">
        <v>5000</v>
      </c>
      <c r="H108" s="4">
        <v>0</v>
      </c>
      <c r="I108" s="4">
        <v>159502202.51</v>
      </c>
    </row>
    <row r="109" spans="2:9" ht="25.5">
      <c r="B109" s="2">
        <v>44859</v>
      </c>
      <c r="C109" s="3">
        <v>49402</v>
      </c>
      <c r="D109" s="3" t="s">
        <v>635</v>
      </c>
      <c r="E109" s="3" t="s">
        <v>636</v>
      </c>
      <c r="G109" s="4">
        <v>0</v>
      </c>
      <c r="H109" s="4">
        <v>122544.75</v>
      </c>
      <c r="I109" s="4">
        <v>159379657.76</v>
      </c>
    </row>
    <row r="110" spans="2:9" ht="38.25">
      <c r="B110" s="2">
        <v>44859</v>
      </c>
      <c r="C110" s="3">
        <v>49415</v>
      </c>
      <c r="D110" s="3" t="s">
        <v>637</v>
      </c>
      <c r="E110" s="3" t="s">
        <v>638</v>
      </c>
      <c r="G110" s="4">
        <v>5000</v>
      </c>
      <c r="H110" s="4">
        <v>0</v>
      </c>
      <c r="I110" s="4">
        <v>159384657.76</v>
      </c>
    </row>
    <row r="111" spans="2:9" ht="25.5">
      <c r="B111" s="2">
        <v>44859</v>
      </c>
      <c r="C111" s="3">
        <v>49420</v>
      </c>
      <c r="D111" s="3" t="s">
        <v>639</v>
      </c>
      <c r="E111" s="3" t="s">
        <v>640</v>
      </c>
      <c r="G111" s="4">
        <v>5000</v>
      </c>
      <c r="H111" s="4">
        <v>0</v>
      </c>
      <c r="I111" s="4">
        <v>159389657.76</v>
      </c>
    </row>
    <row r="112" spans="2:9" ht="38.25">
      <c r="B112" s="2">
        <v>44859</v>
      </c>
      <c r="C112" s="3">
        <v>49434</v>
      </c>
      <c r="D112" s="3" t="s">
        <v>641</v>
      </c>
      <c r="E112" s="3" t="s">
        <v>642</v>
      </c>
      <c r="G112" s="4">
        <v>35000</v>
      </c>
      <c r="H112" s="4">
        <v>0</v>
      </c>
      <c r="I112" s="4">
        <v>159424657.76</v>
      </c>
    </row>
    <row r="113" spans="2:9" ht="38.25">
      <c r="B113" s="2">
        <v>44860</v>
      </c>
      <c r="C113" s="3">
        <v>49458</v>
      </c>
      <c r="D113" s="3" t="s">
        <v>643</v>
      </c>
      <c r="E113" s="3" t="s">
        <v>644</v>
      </c>
      <c r="G113" s="4">
        <v>55000</v>
      </c>
      <c r="H113" s="4">
        <v>0</v>
      </c>
      <c r="I113" s="4">
        <v>159479657.76</v>
      </c>
    </row>
    <row r="114" spans="2:9" ht="25.5">
      <c r="B114" s="2">
        <v>44860</v>
      </c>
      <c r="C114" s="3">
        <v>49460</v>
      </c>
      <c r="D114" s="3" t="s">
        <v>645</v>
      </c>
      <c r="E114" s="3" t="s">
        <v>646</v>
      </c>
      <c r="G114" s="4">
        <v>5000</v>
      </c>
      <c r="H114" s="4">
        <v>0</v>
      </c>
      <c r="I114" s="4">
        <v>159484657.76</v>
      </c>
    </row>
    <row r="115" spans="2:9" ht="25.5">
      <c r="B115" s="2">
        <v>44860</v>
      </c>
      <c r="C115" s="3">
        <v>49461</v>
      </c>
      <c r="D115" s="3" t="s">
        <v>647</v>
      </c>
      <c r="E115" s="3" t="s">
        <v>648</v>
      </c>
      <c r="G115" s="4">
        <v>0</v>
      </c>
      <c r="H115" s="4">
        <v>160500</v>
      </c>
      <c r="I115" s="4">
        <v>159324157.76</v>
      </c>
    </row>
    <row r="116" spans="2:9" ht="38.25">
      <c r="B116" s="2">
        <v>44860</v>
      </c>
      <c r="C116" s="3">
        <v>49466</v>
      </c>
      <c r="D116" s="3" t="s">
        <v>649</v>
      </c>
      <c r="E116" s="3" t="s">
        <v>650</v>
      </c>
      <c r="G116" s="4">
        <v>5000</v>
      </c>
      <c r="H116" s="4">
        <v>0</v>
      </c>
      <c r="I116" s="4">
        <v>159329157.76</v>
      </c>
    </row>
    <row r="117" spans="2:9" ht="25.5">
      <c r="B117" s="2">
        <v>44860</v>
      </c>
      <c r="C117" s="3">
        <v>49512</v>
      </c>
      <c r="D117" s="3" t="s">
        <v>651</v>
      </c>
      <c r="E117" s="3" t="s">
        <v>652</v>
      </c>
      <c r="G117" s="4">
        <v>55000</v>
      </c>
      <c r="H117" s="4">
        <v>0</v>
      </c>
      <c r="I117" s="4">
        <v>159384157.76</v>
      </c>
    </row>
    <row r="118" spans="2:9" ht="38.25">
      <c r="B118" s="2">
        <v>44860</v>
      </c>
      <c r="C118" s="3">
        <v>49522</v>
      </c>
      <c r="D118" s="3" t="s">
        <v>653</v>
      </c>
      <c r="E118" s="3" t="s">
        <v>654</v>
      </c>
      <c r="G118" s="4">
        <v>30000</v>
      </c>
      <c r="H118" s="4">
        <v>0</v>
      </c>
      <c r="I118" s="4">
        <v>159414157.76</v>
      </c>
    </row>
    <row r="119" spans="2:9" ht="38.25">
      <c r="B119" s="2">
        <v>44861</v>
      </c>
      <c r="C119" s="3">
        <v>49525</v>
      </c>
      <c r="D119" s="3" t="s">
        <v>655</v>
      </c>
      <c r="E119" s="3" t="s">
        <v>656</v>
      </c>
      <c r="G119" s="4">
        <v>100000</v>
      </c>
      <c r="H119" s="4">
        <v>0</v>
      </c>
      <c r="I119" s="4">
        <v>159514157.76</v>
      </c>
    </row>
    <row r="120" spans="2:9" ht="38.25">
      <c r="B120" s="2">
        <v>44861</v>
      </c>
      <c r="C120" s="3">
        <v>49527</v>
      </c>
      <c r="D120" s="3" t="s">
        <v>657</v>
      </c>
      <c r="E120" s="3" t="s">
        <v>658</v>
      </c>
      <c r="G120" s="4">
        <v>4000000</v>
      </c>
      <c r="H120" s="4">
        <v>0</v>
      </c>
      <c r="I120" s="4">
        <v>163514157.76</v>
      </c>
    </row>
    <row r="121" spans="2:9" ht="38.25">
      <c r="B121" s="2">
        <v>44861</v>
      </c>
      <c r="C121" s="3">
        <v>49531</v>
      </c>
      <c r="D121" s="3" t="s">
        <v>659</v>
      </c>
      <c r="E121" s="3" t="s">
        <v>660</v>
      </c>
      <c r="G121" s="4">
        <v>1000</v>
      </c>
      <c r="H121" s="4">
        <v>0</v>
      </c>
      <c r="I121" s="4">
        <v>163515157.76</v>
      </c>
    </row>
    <row r="122" spans="2:9" ht="38.25">
      <c r="B122" s="2">
        <v>44861</v>
      </c>
      <c r="C122" s="3">
        <v>49543</v>
      </c>
      <c r="D122" s="3" t="s">
        <v>661</v>
      </c>
      <c r="E122" s="3" t="s">
        <v>662</v>
      </c>
      <c r="G122" s="4">
        <v>5000</v>
      </c>
      <c r="H122" s="4">
        <v>0</v>
      </c>
      <c r="I122" s="4">
        <v>163520157.76</v>
      </c>
    </row>
    <row r="123" spans="2:9" ht="38.25">
      <c r="B123" s="2">
        <v>44862</v>
      </c>
      <c r="C123" s="3">
        <v>49609</v>
      </c>
      <c r="D123" s="3" t="s">
        <v>663</v>
      </c>
      <c r="E123" s="3" t="s">
        <v>664</v>
      </c>
      <c r="G123" s="4">
        <v>5000</v>
      </c>
      <c r="H123" s="4">
        <v>0</v>
      </c>
      <c r="I123" s="4">
        <v>163525157.76</v>
      </c>
    </row>
    <row r="124" spans="2:9" ht="38.25">
      <c r="B124" s="2">
        <v>44862</v>
      </c>
      <c r="C124" s="3">
        <v>49622</v>
      </c>
      <c r="D124" s="3" t="s">
        <v>665</v>
      </c>
      <c r="E124" s="3" t="s">
        <v>666</v>
      </c>
      <c r="G124" s="4">
        <v>50000</v>
      </c>
      <c r="H124" s="4">
        <v>0</v>
      </c>
      <c r="I124" s="4">
        <v>163575157.76</v>
      </c>
    </row>
    <row r="125" spans="2:9" ht="25.5">
      <c r="B125" s="2">
        <v>44862</v>
      </c>
      <c r="C125" s="3">
        <v>49628</v>
      </c>
      <c r="D125" s="3" t="s">
        <v>667</v>
      </c>
      <c r="E125" s="3" t="s">
        <v>668</v>
      </c>
      <c r="G125" s="4">
        <v>55000</v>
      </c>
      <c r="H125" s="4">
        <v>0</v>
      </c>
      <c r="I125" s="4">
        <v>163630157.76</v>
      </c>
    </row>
    <row r="126" spans="2:9" ht="38.25">
      <c r="B126" s="2">
        <v>44862</v>
      </c>
      <c r="C126" s="3">
        <v>49633</v>
      </c>
      <c r="D126" s="3" t="s">
        <v>669</v>
      </c>
      <c r="E126" s="3" t="s">
        <v>670</v>
      </c>
      <c r="G126" s="4">
        <v>60000</v>
      </c>
      <c r="H126" s="4">
        <v>0</v>
      </c>
      <c r="I126" s="4">
        <v>163690157.76</v>
      </c>
    </row>
    <row r="127" spans="2:9" ht="38.25">
      <c r="B127" s="2">
        <v>44862</v>
      </c>
      <c r="C127" s="3">
        <v>49636</v>
      </c>
      <c r="D127" s="3" t="s">
        <v>449</v>
      </c>
      <c r="E127" s="3" t="s">
        <v>450</v>
      </c>
      <c r="G127" s="4">
        <v>698.95</v>
      </c>
      <c r="H127" s="4">
        <v>0</v>
      </c>
      <c r="I127" s="4">
        <v>163690856.71</v>
      </c>
    </row>
    <row r="128" spans="2:9" ht="25.5">
      <c r="B128" s="2">
        <v>44865</v>
      </c>
      <c r="C128" s="3">
        <v>49672</v>
      </c>
      <c r="D128" s="3" t="s">
        <v>671</v>
      </c>
      <c r="E128" s="3" t="s">
        <v>672</v>
      </c>
      <c r="G128" s="4">
        <v>500000</v>
      </c>
      <c r="H128" s="4">
        <v>0</v>
      </c>
      <c r="I128" s="4">
        <v>164190856.71</v>
      </c>
    </row>
    <row r="129" spans="2:9" ht="25.5">
      <c r="B129" s="2">
        <v>44865</v>
      </c>
      <c r="C129" s="3">
        <v>49678</v>
      </c>
      <c r="D129" s="3" t="s">
        <v>673</v>
      </c>
      <c r="E129" s="3" t="s">
        <v>674</v>
      </c>
      <c r="G129" s="4">
        <v>10000</v>
      </c>
      <c r="H129" s="4">
        <v>0</v>
      </c>
      <c r="I129" s="4">
        <v>164200856.71</v>
      </c>
    </row>
    <row r="130" spans="2:9" ht="25.5">
      <c r="B130" s="2">
        <v>44865</v>
      </c>
      <c r="C130" s="3">
        <v>49680</v>
      </c>
      <c r="D130" s="3" t="s">
        <v>675</v>
      </c>
      <c r="E130" s="3" t="s">
        <v>676</v>
      </c>
      <c r="G130" s="4">
        <v>35000</v>
      </c>
      <c r="H130" s="4">
        <v>0</v>
      </c>
      <c r="I130" s="4">
        <v>164235856.71</v>
      </c>
    </row>
    <row r="131" spans="2:9" ht="38.25">
      <c r="B131" s="2">
        <v>44865</v>
      </c>
      <c r="C131" s="3">
        <v>49738</v>
      </c>
      <c r="D131" s="3" t="s">
        <v>677</v>
      </c>
      <c r="E131" s="3" t="s">
        <v>678</v>
      </c>
      <c r="G131" s="4">
        <v>5000</v>
      </c>
      <c r="H131" s="4">
        <v>0</v>
      </c>
      <c r="I131" s="4">
        <v>164240856.71</v>
      </c>
    </row>
    <row r="132" spans="2:9" ht="76.5">
      <c r="B132" s="2">
        <v>44865</v>
      </c>
      <c r="C132" s="3">
        <v>49739</v>
      </c>
      <c r="D132" s="3" t="s">
        <v>679</v>
      </c>
      <c r="E132" s="3" t="s">
        <v>680</v>
      </c>
      <c r="G132" s="4">
        <v>451543.98</v>
      </c>
      <c r="H132" s="4">
        <v>0</v>
      </c>
      <c r="I132" s="4">
        <v>164692400.69</v>
      </c>
    </row>
    <row r="133" spans="2:9" ht="38.25">
      <c r="B133" s="2">
        <v>44865</v>
      </c>
      <c r="C133" s="3">
        <v>49804</v>
      </c>
      <c r="D133" s="3" t="s">
        <v>681</v>
      </c>
      <c r="E133" s="3" t="s">
        <v>682</v>
      </c>
      <c r="G133" s="4">
        <v>0</v>
      </c>
      <c r="H133" s="4">
        <v>1779.53</v>
      </c>
      <c r="I133" s="4">
        <v>164690621.16</v>
      </c>
    </row>
    <row r="134" ht="9.75" customHeight="1"/>
    <row r="135" spans="6:9" ht="18" customHeight="1">
      <c r="F135" s="120" t="s">
        <v>683</v>
      </c>
      <c r="G135" s="118"/>
      <c r="H135" s="118"/>
      <c r="I135" s="118"/>
    </row>
    <row r="136" ht="0.75" customHeight="1"/>
    <row r="137" spans="6:9" ht="18" customHeight="1">
      <c r="F137" s="120" t="s">
        <v>684</v>
      </c>
      <c r="G137" s="118"/>
      <c r="H137" s="118"/>
      <c r="I137" s="118"/>
    </row>
    <row r="138" spans="6:9" ht="18" customHeight="1">
      <c r="F138" s="120" t="s">
        <v>685</v>
      </c>
      <c r="G138" s="118"/>
      <c r="H138" s="118"/>
      <c r="I138" s="118"/>
    </row>
    <row r="139" ht="19.5" customHeight="1"/>
    <row r="140" spans="2:11" ht="15.75">
      <c r="B140" s="88" t="s">
        <v>686</v>
      </c>
      <c r="C140" s="89"/>
      <c r="D140" s="7"/>
      <c r="E140" s="7"/>
      <c r="F140" s="7"/>
      <c r="G140" s="7"/>
      <c r="H140" s="7"/>
      <c r="I140" s="7"/>
      <c r="J140" s="7"/>
      <c r="K140" s="8"/>
    </row>
    <row r="141" spans="2:11" ht="15.75">
      <c r="B141" s="9"/>
      <c r="C141" s="90"/>
      <c r="D141" s="90"/>
      <c r="E141" s="90"/>
      <c r="F141" s="90"/>
      <c r="G141" s="90"/>
      <c r="H141" s="90"/>
      <c r="I141" s="90"/>
      <c r="J141" s="90"/>
      <c r="K141" s="11"/>
    </row>
    <row r="142" spans="2:11" ht="15.75">
      <c r="B142" s="9"/>
      <c r="C142" s="90"/>
      <c r="D142" s="90"/>
      <c r="E142" s="90"/>
      <c r="F142" s="90"/>
      <c r="G142" s="90"/>
      <c r="H142" s="90"/>
      <c r="I142" s="90"/>
      <c r="J142" s="90"/>
      <c r="K142" s="11"/>
    </row>
    <row r="143" spans="2:11" ht="15.75">
      <c r="B143" s="9"/>
      <c r="C143" s="90"/>
      <c r="D143" s="90"/>
      <c r="E143" s="90"/>
      <c r="F143" s="90"/>
      <c r="G143" s="90"/>
      <c r="H143" s="90"/>
      <c r="I143" s="90"/>
      <c r="J143" s="90"/>
      <c r="K143" s="11"/>
    </row>
    <row r="144" spans="2:11" ht="15.75">
      <c r="B144" s="9"/>
      <c r="C144" s="90"/>
      <c r="D144" s="90"/>
      <c r="E144" s="90"/>
      <c r="F144" s="90"/>
      <c r="G144" s="90"/>
      <c r="H144" s="90"/>
      <c r="I144" s="90"/>
      <c r="J144" s="90"/>
      <c r="K144" s="11"/>
    </row>
    <row r="145" spans="2:11" ht="15.75">
      <c r="B145" s="9"/>
      <c r="C145" s="90"/>
      <c r="D145" s="90"/>
      <c r="E145" s="90"/>
      <c r="F145" s="90"/>
      <c r="G145" s="90"/>
      <c r="H145" s="90"/>
      <c r="I145" s="90"/>
      <c r="J145" s="90"/>
      <c r="K145" s="11"/>
    </row>
    <row r="146" spans="2:11" ht="15.75">
      <c r="B146" s="9"/>
      <c r="C146" s="90"/>
      <c r="D146" s="90"/>
      <c r="E146" s="90"/>
      <c r="F146" s="90"/>
      <c r="G146" s="90"/>
      <c r="H146" s="90"/>
      <c r="I146" s="90"/>
      <c r="J146" s="90"/>
      <c r="K146" s="11"/>
    </row>
    <row r="147" spans="2:11" ht="15.75">
      <c r="B147" s="121" t="s">
        <v>392</v>
      </c>
      <c r="C147" s="122"/>
      <c r="D147" s="122"/>
      <c r="E147" s="122"/>
      <c r="F147" s="122"/>
      <c r="G147" s="122"/>
      <c r="H147" s="122"/>
      <c r="I147" s="122"/>
      <c r="J147" s="122"/>
      <c r="K147" s="123"/>
    </row>
    <row r="148" spans="2:11" ht="14.25">
      <c r="B148" s="125" t="s">
        <v>700</v>
      </c>
      <c r="C148" s="126"/>
      <c r="D148" s="126"/>
      <c r="E148" s="126"/>
      <c r="F148" s="126"/>
      <c r="G148" s="126"/>
      <c r="H148" s="126"/>
      <c r="I148" s="126"/>
      <c r="J148" s="126"/>
      <c r="K148" s="127"/>
    </row>
    <row r="149" spans="2:11" ht="15.75">
      <c r="B149" s="12"/>
      <c r="C149" s="91"/>
      <c r="D149" s="91"/>
      <c r="E149" s="91"/>
      <c r="F149" s="91"/>
      <c r="G149" s="91"/>
      <c r="H149" s="91"/>
      <c r="I149" s="91"/>
      <c r="J149" s="91"/>
      <c r="K149" s="14"/>
    </row>
    <row r="150" spans="2:11" ht="15.75">
      <c r="B150" s="12"/>
      <c r="C150" s="91"/>
      <c r="D150" s="91"/>
      <c r="E150" s="91"/>
      <c r="F150" s="91"/>
      <c r="G150" s="91"/>
      <c r="H150" s="91"/>
      <c r="I150" s="91"/>
      <c r="J150" s="91"/>
      <c r="K150" s="14"/>
    </row>
    <row r="151" spans="2:11" ht="15.75">
      <c r="B151" s="9"/>
      <c r="C151" s="92" t="s">
        <v>394</v>
      </c>
      <c r="D151" s="92"/>
      <c r="E151" s="92"/>
      <c r="F151" s="92"/>
      <c r="G151" s="92"/>
      <c r="H151" s="92"/>
      <c r="I151" s="92"/>
      <c r="J151" s="92"/>
      <c r="K151" s="16"/>
    </row>
    <row r="152" spans="2:11" ht="15.75">
      <c r="B152" s="9"/>
      <c r="C152" s="93" t="s">
        <v>687</v>
      </c>
      <c r="D152" s="93"/>
      <c r="E152" s="94"/>
      <c r="F152" s="94"/>
      <c r="G152" s="94"/>
      <c r="H152" s="94"/>
      <c r="I152" s="93" t="s">
        <v>396</v>
      </c>
      <c r="J152" s="93"/>
      <c r="K152" s="19" t="s">
        <v>688</v>
      </c>
    </row>
    <row r="153" spans="2:11" ht="15.75">
      <c r="B153" s="9"/>
      <c r="C153" s="95" t="s">
        <v>398</v>
      </c>
      <c r="D153" s="21" t="s">
        <v>399</v>
      </c>
      <c r="E153" s="22"/>
      <c r="F153" s="96"/>
      <c r="G153" s="31"/>
      <c r="H153" s="95"/>
      <c r="I153" s="95"/>
      <c r="J153" s="96"/>
      <c r="K153" s="30"/>
    </row>
    <row r="154" spans="2:11" ht="15.75">
      <c r="B154" s="9"/>
      <c r="C154" s="95" t="s">
        <v>400</v>
      </c>
      <c r="D154" s="97"/>
      <c r="E154" s="98"/>
      <c r="F154" s="96"/>
      <c r="G154" s="24"/>
      <c r="H154" s="95" t="s">
        <v>689</v>
      </c>
      <c r="I154" s="95"/>
      <c r="J154" s="96"/>
      <c r="K154" s="30"/>
    </row>
    <row r="155" spans="2:11" ht="16.5" thickBot="1">
      <c r="B155" s="75"/>
      <c r="C155" s="76"/>
      <c r="D155" s="77"/>
      <c r="E155" s="78"/>
      <c r="F155" s="79"/>
      <c r="G155" s="80"/>
      <c r="H155" s="76"/>
      <c r="I155" s="76"/>
      <c r="J155" s="79"/>
      <c r="K155" s="81"/>
    </row>
    <row r="156" spans="2:11" ht="16.5" thickTop="1">
      <c r="B156" s="35"/>
      <c r="C156" s="99"/>
      <c r="D156" s="99"/>
      <c r="E156" s="99"/>
      <c r="F156" s="99"/>
      <c r="G156" s="99"/>
      <c r="H156" s="99"/>
      <c r="I156" s="99"/>
      <c r="J156" s="99"/>
      <c r="K156" s="46"/>
    </row>
    <row r="157" spans="2:11" ht="15.75">
      <c r="B157" s="35"/>
      <c r="C157" s="99"/>
      <c r="D157" s="99"/>
      <c r="E157" s="99"/>
      <c r="F157" s="99"/>
      <c r="G157" s="99"/>
      <c r="H157" s="99"/>
      <c r="I157" s="99"/>
      <c r="J157" s="99"/>
      <c r="K157" s="37" t="s">
        <v>402</v>
      </c>
    </row>
    <row r="158" spans="2:11" ht="15.75">
      <c r="B158" s="35"/>
      <c r="C158" s="100" t="s">
        <v>403</v>
      </c>
      <c r="D158" s="100"/>
      <c r="E158" s="100"/>
      <c r="F158" s="100"/>
      <c r="G158" s="100"/>
      <c r="H158" s="128"/>
      <c r="I158" s="128"/>
      <c r="J158" s="128"/>
      <c r="K158" s="40">
        <v>149244253.74</v>
      </c>
    </row>
    <row r="159" spans="2:11" ht="15.75">
      <c r="B159" s="35"/>
      <c r="C159" s="99"/>
      <c r="D159" s="99"/>
      <c r="E159" s="99"/>
      <c r="F159" s="99"/>
      <c r="G159" s="99"/>
      <c r="H159" s="99"/>
      <c r="I159" s="99"/>
      <c r="J159" s="99"/>
      <c r="K159" s="40"/>
    </row>
    <row r="160" spans="2:11" ht="15.75">
      <c r="B160" s="35"/>
      <c r="C160" s="102" t="s">
        <v>404</v>
      </c>
      <c r="D160" s="102"/>
      <c r="E160" s="102"/>
      <c r="F160" s="102"/>
      <c r="G160" s="102"/>
      <c r="H160" s="99"/>
      <c r="I160" s="99"/>
      <c r="J160" s="99"/>
      <c r="K160" s="40"/>
    </row>
    <row r="161" spans="2:11" ht="15.75">
      <c r="B161" s="35"/>
      <c r="C161" s="99" t="s">
        <v>433</v>
      </c>
      <c r="D161" s="99"/>
      <c r="E161" s="99"/>
      <c r="F161" s="99"/>
      <c r="G161" s="99"/>
      <c r="H161" s="129"/>
      <c r="I161" s="129"/>
      <c r="J161" s="129"/>
      <c r="K161" s="40">
        <v>19536325.98</v>
      </c>
    </row>
    <row r="162" spans="2:11" ht="15.75">
      <c r="B162" s="35"/>
      <c r="C162" s="99" t="s">
        <v>690</v>
      </c>
      <c r="D162" s="99"/>
      <c r="E162" s="99"/>
      <c r="F162" s="99"/>
      <c r="G162" s="99"/>
      <c r="H162" s="103"/>
      <c r="I162" s="103"/>
      <c r="J162" s="103"/>
      <c r="K162" s="40">
        <v>0</v>
      </c>
    </row>
    <row r="163" spans="2:11" ht="15.75">
      <c r="B163" s="35"/>
      <c r="C163" s="99" t="s">
        <v>691</v>
      </c>
      <c r="D163" s="99"/>
      <c r="E163" s="99"/>
      <c r="F163" s="99"/>
      <c r="G163" s="99"/>
      <c r="H163" s="128"/>
      <c r="I163" s="128"/>
      <c r="J163" s="128"/>
      <c r="K163" s="40">
        <v>1397.9</v>
      </c>
    </row>
    <row r="164" spans="2:11" ht="15.75">
      <c r="B164" s="35"/>
      <c r="C164" s="99"/>
      <c r="D164" s="99"/>
      <c r="E164" s="99"/>
      <c r="F164" s="99"/>
      <c r="G164" s="99"/>
      <c r="H164" s="101"/>
      <c r="I164" s="101"/>
      <c r="J164" s="101"/>
      <c r="K164" s="40"/>
    </row>
    <row r="165" spans="2:11" ht="15.75">
      <c r="B165" s="35"/>
      <c r="C165" s="100" t="s">
        <v>407</v>
      </c>
      <c r="D165" s="100"/>
      <c r="E165" s="100"/>
      <c r="F165" s="100"/>
      <c r="G165" s="100"/>
      <c r="H165" s="99"/>
      <c r="I165" s="99"/>
      <c r="J165" s="99"/>
      <c r="K165" s="82">
        <f>+K158+K161+K162+K163</f>
        <v>168781977.62</v>
      </c>
    </row>
    <row r="166" spans="2:11" ht="15.75">
      <c r="B166" s="35"/>
      <c r="C166" s="99"/>
      <c r="D166" s="99"/>
      <c r="E166" s="99"/>
      <c r="F166" s="99"/>
      <c r="G166" s="99"/>
      <c r="H166" s="99"/>
      <c r="I166" s="99"/>
      <c r="J166" s="99"/>
      <c r="K166" s="40"/>
    </row>
    <row r="167" spans="2:11" ht="15.75">
      <c r="B167" s="35"/>
      <c r="C167" s="102" t="s">
        <v>408</v>
      </c>
      <c r="D167" s="102"/>
      <c r="E167" s="102"/>
      <c r="F167" s="102"/>
      <c r="G167" s="102"/>
      <c r="H167" s="99"/>
      <c r="I167" s="99"/>
      <c r="J167" s="99"/>
      <c r="K167" s="40"/>
    </row>
    <row r="168" spans="2:11" ht="15.75">
      <c r="B168" s="35"/>
      <c r="C168" s="99" t="s">
        <v>692</v>
      </c>
      <c r="D168" s="99"/>
      <c r="E168" s="99"/>
      <c r="F168" s="99"/>
      <c r="G168" s="99"/>
      <c r="H168" s="128"/>
      <c r="I168" s="128"/>
      <c r="J168" s="128"/>
      <c r="K168" s="40">
        <v>314397.4</v>
      </c>
    </row>
    <row r="169" spans="2:11" ht="15.75">
      <c r="B169" s="35"/>
      <c r="C169" s="99" t="s">
        <v>410</v>
      </c>
      <c r="D169" s="99"/>
      <c r="E169" s="99"/>
      <c r="F169" s="99"/>
      <c r="G169" s="99"/>
      <c r="H169" s="101"/>
      <c r="I169" s="101"/>
      <c r="J169" s="101"/>
      <c r="K169" s="40">
        <v>3775179.53</v>
      </c>
    </row>
    <row r="170" spans="2:11" ht="15.75">
      <c r="B170" s="35"/>
      <c r="C170" s="99" t="s">
        <v>411</v>
      </c>
      <c r="D170" s="99"/>
      <c r="E170" s="99"/>
      <c r="F170" s="99"/>
      <c r="G170" s="99"/>
      <c r="H170" s="128"/>
      <c r="I170" s="128"/>
      <c r="J170" s="128"/>
      <c r="K170" s="40"/>
    </row>
    <row r="171" spans="2:11" ht="15.75">
      <c r="B171" s="35"/>
      <c r="C171" s="99" t="s">
        <v>412</v>
      </c>
      <c r="D171" s="99"/>
      <c r="E171" s="99"/>
      <c r="F171" s="99"/>
      <c r="G171" s="99"/>
      <c r="H171" s="101"/>
      <c r="I171" s="101"/>
      <c r="J171" s="101"/>
      <c r="K171" s="40">
        <v>1779.53</v>
      </c>
    </row>
    <row r="172" spans="2:11" ht="15.75">
      <c r="B172" s="35"/>
      <c r="C172" s="99"/>
      <c r="D172" s="99"/>
      <c r="E172" s="99"/>
      <c r="F172" s="99"/>
      <c r="G172" s="99"/>
      <c r="H172" s="101"/>
      <c r="I172" s="101"/>
      <c r="J172" s="101"/>
      <c r="K172" s="40"/>
    </row>
    <row r="173" spans="2:11" ht="15.75">
      <c r="B173" s="35"/>
      <c r="C173" s="100" t="s">
        <v>413</v>
      </c>
      <c r="D173" s="100"/>
      <c r="E173" s="100"/>
      <c r="F173" s="100"/>
      <c r="G173" s="100"/>
      <c r="H173" s="128"/>
      <c r="I173" s="128"/>
      <c r="J173" s="128"/>
      <c r="K173" s="83">
        <f>+K165-K168-K169-K171</f>
        <v>164690621.16</v>
      </c>
    </row>
    <row r="174" spans="2:11" ht="15.75">
      <c r="B174" s="35"/>
      <c r="C174" s="101"/>
      <c r="D174" s="101"/>
      <c r="E174" s="101"/>
      <c r="F174" s="101"/>
      <c r="G174" s="101"/>
      <c r="H174" s="101"/>
      <c r="I174" s="101"/>
      <c r="J174" s="101"/>
      <c r="K174" s="84"/>
    </row>
    <row r="175" spans="2:11" ht="15.75">
      <c r="B175" s="35"/>
      <c r="C175" s="99"/>
      <c r="D175" s="99"/>
      <c r="E175" s="99"/>
      <c r="F175" s="99"/>
      <c r="G175" s="99"/>
      <c r="H175" s="99"/>
      <c r="I175" s="99"/>
      <c r="J175" s="99"/>
      <c r="K175" s="46"/>
    </row>
    <row r="176" spans="2:11" ht="15.75">
      <c r="B176" s="35"/>
      <c r="C176" s="99"/>
      <c r="D176" s="99"/>
      <c r="E176" s="99"/>
      <c r="F176" s="99"/>
      <c r="G176" s="99"/>
      <c r="H176" s="99"/>
      <c r="I176" s="99"/>
      <c r="J176" s="99"/>
      <c r="K176" s="37" t="s">
        <v>414</v>
      </c>
    </row>
    <row r="177" spans="2:11" ht="15.75">
      <c r="B177" s="35"/>
      <c r="C177" s="100" t="s">
        <v>415</v>
      </c>
      <c r="D177" s="100"/>
      <c r="E177" s="100"/>
      <c r="F177" s="100"/>
      <c r="G177" s="100"/>
      <c r="H177" s="128"/>
      <c r="I177" s="128"/>
      <c r="J177" s="128"/>
      <c r="K177" s="40">
        <v>164973665.91</v>
      </c>
    </row>
    <row r="178" spans="2:11" ht="15.75">
      <c r="B178" s="35"/>
      <c r="C178" s="100"/>
      <c r="D178" s="100"/>
      <c r="E178" s="100"/>
      <c r="F178" s="100"/>
      <c r="G178" s="100"/>
      <c r="H178" s="101"/>
      <c r="I178" s="101"/>
      <c r="J178" s="101"/>
      <c r="K178" s="40"/>
    </row>
    <row r="179" spans="2:11" ht="15.75">
      <c r="B179" s="35"/>
      <c r="C179" s="102" t="s">
        <v>404</v>
      </c>
      <c r="D179" s="102"/>
      <c r="E179" s="102"/>
      <c r="F179" s="102"/>
      <c r="G179" s="102"/>
      <c r="H179" s="99"/>
      <c r="I179" s="99"/>
      <c r="J179" s="99"/>
      <c r="K179" s="47"/>
    </row>
    <row r="180" spans="2:11" ht="15.75">
      <c r="B180" s="35"/>
      <c r="C180" s="99" t="s">
        <v>416</v>
      </c>
      <c r="D180" s="99"/>
      <c r="E180" s="99"/>
      <c r="F180" s="99"/>
      <c r="G180" s="99"/>
      <c r="H180" s="128"/>
      <c r="I180" s="128"/>
      <c r="J180" s="128"/>
      <c r="K180" s="40">
        <v>0</v>
      </c>
    </row>
    <row r="181" spans="2:11" ht="15.75">
      <c r="B181" s="35"/>
      <c r="C181" s="100" t="s">
        <v>407</v>
      </c>
      <c r="D181" s="100"/>
      <c r="E181" s="100"/>
      <c r="F181" s="100"/>
      <c r="G181" s="100"/>
      <c r="H181" s="134"/>
      <c r="I181" s="134"/>
      <c r="J181" s="134"/>
      <c r="K181" s="85">
        <f>SUM(K177:K180)</f>
        <v>164973665.91</v>
      </c>
    </row>
    <row r="182" spans="2:11" ht="15.75">
      <c r="B182" s="35"/>
      <c r="C182" s="99"/>
      <c r="D182" s="99"/>
      <c r="E182" s="99"/>
      <c r="F182" s="99"/>
      <c r="G182" s="99"/>
      <c r="H182" s="99"/>
      <c r="I182" s="99"/>
      <c r="J182" s="99"/>
      <c r="K182" s="47"/>
    </row>
    <row r="183" spans="2:11" ht="15.75">
      <c r="B183" s="35"/>
      <c r="C183" s="102" t="s">
        <v>408</v>
      </c>
      <c r="D183" s="102"/>
      <c r="E183" s="102"/>
      <c r="F183" s="102"/>
      <c r="G183" s="102"/>
      <c r="H183" s="99"/>
      <c r="I183" s="99"/>
      <c r="J183" s="99"/>
      <c r="K183" s="40"/>
    </row>
    <row r="184" spans="2:11" ht="15.75">
      <c r="B184" s="35"/>
      <c r="C184" s="99" t="s">
        <v>417</v>
      </c>
      <c r="D184" s="99"/>
      <c r="E184" s="99"/>
      <c r="F184" s="99"/>
      <c r="G184" s="99"/>
      <c r="H184" s="134"/>
      <c r="I184" s="134"/>
      <c r="J184" s="134"/>
      <c r="K184" s="40">
        <v>283044.75</v>
      </c>
    </row>
    <row r="185" spans="2:11" ht="15.75">
      <c r="B185" s="35"/>
      <c r="C185" s="99"/>
      <c r="D185" s="99"/>
      <c r="E185" s="99"/>
      <c r="F185" s="99"/>
      <c r="G185" s="99"/>
      <c r="H185" s="104"/>
      <c r="I185" s="104"/>
      <c r="J185" s="104"/>
      <c r="K185" s="40"/>
    </row>
    <row r="186" spans="2:11" ht="15.75">
      <c r="B186" s="35"/>
      <c r="C186" s="100" t="s">
        <v>413</v>
      </c>
      <c r="D186" s="100"/>
      <c r="E186" s="100"/>
      <c r="F186" s="100"/>
      <c r="G186" s="100"/>
      <c r="H186" s="99"/>
      <c r="I186" s="99"/>
      <c r="J186" s="99"/>
      <c r="K186" s="83">
        <f>SUM(K181-K184)</f>
        <v>164690621.16</v>
      </c>
    </row>
    <row r="187" spans="2:11" ht="16.5" thickBot="1">
      <c r="B187" s="50"/>
      <c r="C187" s="51"/>
      <c r="D187" s="51"/>
      <c r="E187" s="51"/>
      <c r="F187" s="51"/>
      <c r="G187" s="51"/>
      <c r="H187" s="52"/>
      <c r="I187" s="52"/>
      <c r="J187" s="52"/>
      <c r="K187" s="53"/>
    </row>
    <row r="188" spans="2:11" ht="16.5" thickTop="1">
      <c r="B188" s="35"/>
      <c r="C188" s="100"/>
      <c r="D188" s="100"/>
      <c r="E188" s="100"/>
      <c r="F188" s="100"/>
      <c r="G188" s="100"/>
      <c r="H188" s="99"/>
      <c r="I188" s="99"/>
      <c r="J188" s="99"/>
      <c r="K188" s="55"/>
    </row>
    <row r="189" spans="2:11" ht="15.75">
      <c r="B189" s="35"/>
      <c r="C189" s="100"/>
      <c r="D189" s="100"/>
      <c r="E189" s="100"/>
      <c r="F189" s="100"/>
      <c r="G189" s="100"/>
      <c r="H189" s="99"/>
      <c r="I189" s="99"/>
      <c r="J189" s="99"/>
      <c r="K189" s="55"/>
    </row>
    <row r="190" spans="2:11" ht="15.75">
      <c r="B190" s="35"/>
      <c r="C190" s="100"/>
      <c r="D190" s="100"/>
      <c r="E190" s="100"/>
      <c r="F190" s="100"/>
      <c r="G190" s="100"/>
      <c r="H190" s="99"/>
      <c r="I190" s="99"/>
      <c r="J190" s="99"/>
      <c r="K190" s="56"/>
    </row>
    <row r="191" spans="2:11" ht="15.75">
      <c r="B191" s="86"/>
      <c r="C191" s="124" t="s">
        <v>693</v>
      </c>
      <c r="D191" s="124"/>
      <c r="E191" s="105"/>
      <c r="F191" s="60" t="s">
        <v>419</v>
      </c>
      <c r="G191" s="60" t="s">
        <v>419</v>
      </c>
      <c r="H191" s="106"/>
      <c r="I191" s="107"/>
      <c r="J191" s="58" t="s">
        <v>694</v>
      </c>
      <c r="K191" s="62" t="s">
        <v>1130</v>
      </c>
    </row>
    <row r="192" spans="2:11" ht="15.75">
      <c r="B192" s="35"/>
      <c r="C192" s="99" t="s">
        <v>421</v>
      </c>
      <c r="D192" s="99"/>
      <c r="E192" s="101"/>
      <c r="F192" s="129" t="s">
        <v>695</v>
      </c>
      <c r="G192" s="129"/>
      <c r="H192" s="129"/>
      <c r="I192" s="99"/>
      <c r="J192" s="128" t="s">
        <v>423</v>
      </c>
      <c r="K192" s="130"/>
    </row>
    <row r="193" spans="2:11" ht="15.75">
      <c r="B193" s="35"/>
      <c r="C193" s="99"/>
      <c r="D193" s="99"/>
      <c r="E193" s="101"/>
      <c r="F193" s="101"/>
      <c r="G193" s="101"/>
      <c r="H193" s="101"/>
      <c r="I193" s="99"/>
      <c r="J193" s="101"/>
      <c r="K193" s="64"/>
    </row>
    <row r="194" spans="2:11" ht="15.75">
      <c r="B194" s="86"/>
      <c r="C194" s="124" t="s">
        <v>696</v>
      </c>
      <c r="D194" s="124"/>
      <c r="E194" s="105"/>
      <c r="F194" s="60" t="s">
        <v>425</v>
      </c>
      <c r="G194" s="60" t="s">
        <v>425</v>
      </c>
      <c r="H194" s="106"/>
      <c r="I194" s="107"/>
      <c r="J194" s="58" t="s">
        <v>697</v>
      </c>
      <c r="K194" s="62" t="s">
        <v>699</v>
      </c>
    </row>
    <row r="195" spans="2:11" ht="15.75">
      <c r="B195" s="66"/>
      <c r="C195" s="67" t="s">
        <v>427</v>
      </c>
      <c r="D195" s="67"/>
      <c r="E195" s="87"/>
      <c r="F195" s="131" t="s">
        <v>698</v>
      </c>
      <c r="G195" s="131"/>
      <c r="H195" s="131"/>
      <c r="I195" s="67"/>
      <c r="J195" s="132" t="s">
        <v>428</v>
      </c>
      <c r="K195" s="133"/>
    </row>
  </sheetData>
  <sheetProtection password="DD0F" sheet="1"/>
  <protectedRanges>
    <protectedRange sqref="F191 C191 J191" name="Rango1_2_1"/>
    <protectedRange sqref="F194 C194 J194" name="Rango1_2_1_1"/>
    <protectedRange sqref="J153:J155" name="Rango1_1"/>
    <protectedRange sqref="G191" name="Rango1_2_1_2"/>
    <protectedRange sqref="G194" name="Rango1_2_1_1_1"/>
    <protectedRange sqref="K191" name="Rango1_2_1_3"/>
    <protectedRange sqref="K194" name="Rango1_2_1_1_2"/>
  </protectedRanges>
  <mergeCells count="23">
    <mergeCell ref="F192:H192"/>
    <mergeCell ref="J192:K192"/>
    <mergeCell ref="C194:D194"/>
    <mergeCell ref="F195:H195"/>
    <mergeCell ref="J195:K195"/>
    <mergeCell ref="H173:J173"/>
    <mergeCell ref="H177:J177"/>
    <mergeCell ref="H180:J180"/>
    <mergeCell ref="H181:J181"/>
    <mergeCell ref="H184:J184"/>
    <mergeCell ref="C191:D191"/>
    <mergeCell ref="B148:K148"/>
    <mergeCell ref="H158:J158"/>
    <mergeCell ref="H161:J161"/>
    <mergeCell ref="H163:J163"/>
    <mergeCell ref="H168:J168"/>
    <mergeCell ref="H170:J170"/>
    <mergeCell ref="B2:I2"/>
    <mergeCell ref="B4:I4"/>
    <mergeCell ref="F135:I135"/>
    <mergeCell ref="F137:I137"/>
    <mergeCell ref="F138:I138"/>
    <mergeCell ref="B147:K147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72"/>
  <sheetViews>
    <sheetView zoomScalePageLayoutView="0" workbookViewId="0" topLeftCell="A10">
      <selection activeCell="I23" sqref="I23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4.42187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385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8468268.99</v>
      </c>
      <c r="H8" s="4">
        <v>8411662.88</v>
      </c>
      <c r="I8" s="4">
        <v>56606.11</v>
      </c>
    </row>
    <row r="9" spans="2:9" ht="76.5">
      <c r="B9" s="2">
        <v>44865</v>
      </c>
      <c r="C9" s="3">
        <v>49821</v>
      </c>
      <c r="D9" s="3" t="s">
        <v>386</v>
      </c>
      <c r="E9" s="3" t="s">
        <v>387</v>
      </c>
      <c r="G9" s="4">
        <v>0</v>
      </c>
      <c r="H9" s="4">
        <v>175</v>
      </c>
      <c r="I9" s="4">
        <v>56431.11</v>
      </c>
    </row>
    <row r="10" ht="9.75" customHeight="1"/>
    <row r="11" spans="6:9" ht="18" customHeight="1">
      <c r="F11" s="120" t="s">
        <v>388</v>
      </c>
      <c r="G11" s="118"/>
      <c r="H11" s="118"/>
      <c r="I11" s="118"/>
    </row>
    <row r="12" ht="0.75" customHeight="1"/>
    <row r="13" spans="6:9" ht="18" customHeight="1">
      <c r="F13" s="120" t="s">
        <v>389</v>
      </c>
      <c r="G13" s="118"/>
      <c r="H13" s="118"/>
      <c r="I13" s="118"/>
    </row>
    <row r="14" spans="6:9" ht="18" customHeight="1">
      <c r="F14" s="120" t="s">
        <v>390</v>
      </c>
      <c r="G14" s="118"/>
      <c r="H14" s="118"/>
      <c r="I14" s="118"/>
    </row>
    <row r="15" ht="19.5" customHeight="1"/>
    <row r="16" spans="2:11" ht="15.75">
      <c r="B16" s="5"/>
      <c r="C16" s="6" t="s">
        <v>429</v>
      </c>
      <c r="D16" s="7"/>
      <c r="E16" s="7"/>
      <c r="F16" s="7"/>
      <c r="G16" s="7"/>
      <c r="H16" s="7"/>
      <c r="I16" s="7"/>
      <c r="J16" s="7"/>
      <c r="K16" s="8"/>
    </row>
    <row r="17" spans="2:11" ht="15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5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121" t="s">
        <v>392</v>
      </c>
      <c r="C24" s="135"/>
      <c r="D24" s="135"/>
      <c r="E24" s="135"/>
      <c r="F24" s="135"/>
      <c r="G24" s="135"/>
      <c r="H24" s="135"/>
      <c r="I24" s="135"/>
      <c r="J24" s="135"/>
      <c r="K24" s="123"/>
    </row>
    <row r="25" spans="2:11" ht="14.25">
      <c r="B25" s="125" t="s">
        <v>430</v>
      </c>
      <c r="C25" s="138"/>
      <c r="D25" s="138"/>
      <c r="E25" s="138"/>
      <c r="F25" s="138"/>
      <c r="G25" s="138"/>
      <c r="H25" s="138"/>
      <c r="I25" s="138"/>
      <c r="J25" s="138"/>
      <c r="K25" s="127"/>
    </row>
    <row r="26" spans="2:11" ht="15.75">
      <c r="B26" s="12"/>
      <c r="C26" s="13"/>
      <c r="D26" s="13"/>
      <c r="E26" s="13"/>
      <c r="F26" s="13"/>
      <c r="G26" s="13"/>
      <c r="H26" s="13"/>
      <c r="I26" s="13"/>
      <c r="J26" s="13"/>
      <c r="K26" s="14"/>
    </row>
    <row r="27" spans="2:11" ht="15.75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ht="15.75">
      <c r="B28" s="9"/>
      <c r="C28" s="15" t="s">
        <v>394</v>
      </c>
      <c r="D28" s="15"/>
      <c r="E28" s="15"/>
      <c r="F28" s="15"/>
      <c r="G28" s="15"/>
      <c r="H28" s="15"/>
      <c r="I28" s="15"/>
      <c r="J28" s="15"/>
      <c r="K28" s="16"/>
    </row>
    <row r="29" spans="2:11" ht="15.75">
      <c r="B29" s="9"/>
      <c r="C29" s="17" t="s">
        <v>431</v>
      </c>
      <c r="D29" s="17"/>
      <c r="E29" s="18"/>
      <c r="F29" s="18"/>
      <c r="G29" s="18"/>
      <c r="H29" s="18"/>
      <c r="I29" s="17" t="s">
        <v>396</v>
      </c>
      <c r="J29" s="17"/>
      <c r="K29" s="71">
        <v>3140001594</v>
      </c>
    </row>
    <row r="30" spans="2:11" ht="15.75">
      <c r="B30" s="9"/>
      <c r="C30" s="20" t="s">
        <v>398</v>
      </c>
      <c r="D30" s="21" t="s">
        <v>399</v>
      </c>
      <c r="E30" s="22"/>
      <c r="F30" s="23"/>
      <c r="G30" s="24"/>
      <c r="H30" s="25"/>
      <c r="I30" s="20"/>
      <c r="J30" s="26"/>
      <c r="K30" s="27"/>
    </row>
    <row r="31" spans="2:11" ht="15.75">
      <c r="B31" s="9"/>
      <c r="C31" s="20" t="s">
        <v>400</v>
      </c>
      <c r="D31" s="28"/>
      <c r="E31" s="29"/>
      <c r="F31" s="26"/>
      <c r="G31" s="24"/>
      <c r="H31" s="20" t="s">
        <v>432</v>
      </c>
      <c r="I31" s="20"/>
      <c r="J31" s="26"/>
      <c r="K31" s="30"/>
    </row>
    <row r="32" spans="2:11" ht="16.5" thickBot="1">
      <c r="B32" s="9"/>
      <c r="C32" s="20"/>
      <c r="D32" s="28"/>
      <c r="E32" s="29"/>
      <c r="F32" s="26"/>
      <c r="G32" s="31"/>
      <c r="H32" s="20"/>
      <c r="I32" s="20"/>
      <c r="J32" s="26"/>
      <c r="K32" s="30"/>
    </row>
    <row r="33" spans="2:11" ht="16.5" thickTop="1">
      <c r="B33" s="32"/>
      <c r="C33" s="33"/>
      <c r="D33" s="33"/>
      <c r="E33" s="33"/>
      <c r="F33" s="33"/>
      <c r="G33" s="33"/>
      <c r="H33" s="33"/>
      <c r="I33" s="33"/>
      <c r="J33" s="33"/>
      <c r="K33" s="34"/>
    </row>
    <row r="34" spans="2:11" ht="15.75">
      <c r="B34" s="35"/>
      <c r="C34" s="36"/>
      <c r="D34" s="36"/>
      <c r="E34" s="36"/>
      <c r="F34" s="36"/>
      <c r="G34" s="36"/>
      <c r="H34" s="36"/>
      <c r="I34" s="36"/>
      <c r="J34" s="36"/>
      <c r="K34" s="37" t="s">
        <v>402</v>
      </c>
    </row>
    <row r="35" spans="2:11" ht="15.75">
      <c r="B35" s="35"/>
      <c r="C35" s="38" t="s">
        <v>403</v>
      </c>
      <c r="D35" s="38"/>
      <c r="E35" s="38"/>
      <c r="F35" s="38"/>
      <c r="G35" s="38"/>
      <c r="H35" s="137"/>
      <c r="I35" s="137"/>
      <c r="J35" s="137"/>
      <c r="K35" s="40">
        <v>56606.11</v>
      </c>
    </row>
    <row r="36" spans="2:11" ht="15.75">
      <c r="B36" s="35"/>
      <c r="C36" s="36"/>
      <c r="D36" s="36"/>
      <c r="E36" s="36"/>
      <c r="F36" s="36"/>
      <c r="G36" s="36"/>
      <c r="H36" s="36"/>
      <c r="I36" s="36"/>
      <c r="J36" s="36"/>
      <c r="K36" s="40"/>
    </row>
    <row r="37" spans="2:11" ht="15.75">
      <c r="B37" s="35"/>
      <c r="C37" s="41" t="s">
        <v>404</v>
      </c>
      <c r="D37" s="41"/>
      <c r="E37" s="41"/>
      <c r="F37" s="41"/>
      <c r="G37" s="41"/>
      <c r="H37" s="36"/>
      <c r="I37" s="36"/>
      <c r="J37" s="36"/>
      <c r="K37" s="40"/>
    </row>
    <row r="38" spans="2:11" ht="15.75">
      <c r="B38" s="35"/>
      <c r="C38" s="36" t="s">
        <v>433</v>
      </c>
      <c r="D38" s="36"/>
      <c r="E38" s="36"/>
      <c r="F38" s="36"/>
      <c r="G38" s="36"/>
      <c r="H38" s="139"/>
      <c r="I38" s="139"/>
      <c r="J38" s="139"/>
      <c r="K38" s="72"/>
    </row>
    <row r="39" spans="2:11" ht="15.75">
      <c r="B39" s="35"/>
      <c r="C39" s="36" t="s">
        <v>406</v>
      </c>
      <c r="D39" s="36"/>
      <c r="E39" s="36"/>
      <c r="F39" s="36"/>
      <c r="G39" s="36"/>
      <c r="H39" s="137"/>
      <c r="I39" s="137"/>
      <c r="J39" s="137"/>
      <c r="K39" s="73"/>
    </row>
    <row r="40" spans="2:11" ht="15.75">
      <c r="B40" s="35"/>
      <c r="C40" s="36"/>
      <c r="D40" s="36"/>
      <c r="E40" s="36"/>
      <c r="F40" s="36"/>
      <c r="G40" s="36"/>
      <c r="H40" s="39"/>
      <c r="I40" s="39"/>
      <c r="J40" s="39"/>
      <c r="K40" s="40"/>
    </row>
    <row r="41" spans="2:11" ht="15.75">
      <c r="B41" s="35"/>
      <c r="C41" s="38" t="s">
        <v>407</v>
      </c>
      <c r="D41" s="38"/>
      <c r="E41" s="38"/>
      <c r="F41" s="38"/>
      <c r="G41" s="38"/>
      <c r="H41" s="36"/>
      <c r="I41" s="36"/>
      <c r="J41" s="36"/>
      <c r="K41" s="42">
        <f>+K35+K38+K39</f>
        <v>56606.11</v>
      </c>
    </row>
    <row r="42" spans="2:11" ht="15.75">
      <c r="B42" s="35"/>
      <c r="C42" s="36"/>
      <c r="D42" s="36"/>
      <c r="E42" s="36"/>
      <c r="F42" s="36"/>
      <c r="G42" s="36"/>
      <c r="H42" s="36"/>
      <c r="I42" s="36"/>
      <c r="J42" s="36"/>
      <c r="K42" s="40"/>
    </row>
    <row r="43" spans="2:11" ht="15.75">
      <c r="B43" s="35"/>
      <c r="C43" s="41" t="s">
        <v>408</v>
      </c>
      <c r="D43" s="41"/>
      <c r="E43" s="41"/>
      <c r="F43" s="41"/>
      <c r="G43" s="41"/>
      <c r="H43" s="36"/>
      <c r="I43" s="36"/>
      <c r="J43" s="36"/>
      <c r="K43" s="40"/>
    </row>
    <row r="44" spans="2:11" ht="15.75">
      <c r="B44" s="35"/>
      <c r="C44" s="36" t="s">
        <v>412</v>
      </c>
      <c r="D44" s="36"/>
      <c r="E44" s="36"/>
      <c r="F44" s="36"/>
      <c r="G44" s="36"/>
      <c r="H44" s="137"/>
      <c r="I44" s="137"/>
      <c r="J44" s="137"/>
      <c r="K44" s="74">
        <v>175</v>
      </c>
    </row>
    <row r="45" spans="2:11" ht="15.75">
      <c r="B45" s="35"/>
      <c r="C45" s="36" t="s">
        <v>410</v>
      </c>
      <c r="D45" s="36"/>
      <c r="E45" s="36"/>
      <c r="F45" s="36"/>
      <c r="G45" s="36"/>
      <c r="H45" s="39"/>
      <c r="I45" s="39"/>
      <c r="J45" s="39"/>
      <c r="K45" s="74"/>
    </row>
    <row r="46" spans="2:11" ht="15.75">
      <c r="B46" s="35"/>
      <c r="C46" s="36" t="s">
        <v>411</v>
      </c>
      <c r="D46" s="36"/>
      <c r="E46" s="36"/>
      <c r="F46" s="36"/>
      <c r="G46" s="36"/>
      <c r="H46" s="137"/>
      <c r="I46" s="137"/>
      <c r="J46" s="137"/>
      <c r="K46" s="40"/>
    </row>
    <row r="47" spans="2:11" ht="15.75">
      <c r="B47" s="35"/>
      <c r="C47" s="36" t="s">
        <v>434</v>
      </c>
      <c r="D47" s="36"/>
      <c r="E47" s="36"/>
      <c r="F47" s="36"/>
      <c r="G47" s="36"/>
      <c r="H47" s="39"/>
      <c r="I47" s="39"/>
      <c r="J47" s="39"/>
      <c r="K47" s="40"/>
    </row>
    <row r="48" spans="2:11" ht="15.75">
      <c r="B48" s="35"/>
      <c r="C48" s="36" t="s">
        <v>435</v>
      </c>
      <c r="D48" s="36"/>
      <c r="E48" s="36"/>
      <c r="F48" s="36"/>
      <c r="G48" s="36"/>
      <c r="H48" s="39"/>
      <c r="I48" s="39"/>
      <c r="J48" s="39"/>
      <c r="K48" s="40"/>
    </row>
    <row r="49" spans="2:11" ht="16.5" thickBot="1">
      <c r="B49" s="35"/>
      <c r="C49" s="38" t="s">
        <v>413</v>
      </c>
      <c r="D49" s="38"/>
      <c r="E49" s="38"/>
      <c r="F49" s="38"/>
      <c r="G49" s="38"/>
      <c r="H49" s="137"/>
      <c r="I49" s="137"/>
      <c r="J49" s="137"/>
      <c r="K49" s="43">
        <f>+K41-K44-K45-K47-K48</f>
        <v>56431.11</v>
      </c>
    </row>
    <row r="50" spans="2:11" ht="16.5" thickTop="1">
      <c r="B50" s="35"/>
      <c r="C50" s="44"/>
      <c r="D50" s="44"/>
      <c r="E50" s="44"/>
      <c r="F50" s="44"/>
      <c r="G50" s="44"/>
      <c r="H50" s="44"/>
      <c r="I50" s="44"/>
      <c r="J50" s="44"/>
      <c r="K50" s="45"/>
    </row>
    <row r="51" spans="2:11" ht="15.75">
      <c r="B51" s="35"/>
      <c r="C51" s="36"/>
      <c r="D51" s="36"/>
      <c r="E51" s="36"/>
      <c r="F51" s="36"/>
      <c r="G51" s="36"/>
      <c r="H51" s="36"/>
      <c r="I51" s="36"/>
      <c r="J51" s="36"/>
      <c r="K51" s="46"/>
    </row>
    <row r="52" spans="2:11" ht="15.75">
      <c r="B52" s="35"/>
      <c r="C52" s="36"/>
      <c r="D52" s="36"/>
      <c r="E52" s="36"/>
      <c r="F52" s="36"/>
      <c r="G52" s="36"/>
      <c r="H52" s="36"/>
      <c r="I52" s="36"/>
      <c r="J52" s="36"/>
      <c r="K52" s="37" t="s">
        <v>414</v>
      </c>
    </row>
    <row r="53" spans="2:11" ht="15.75">
      <c r="B53" s="35"/>
      <c r="C53" s="38" t="s">
        <v>415</v>
      </c>
      <c r="D53" s="38"/>
      <c r="E53" s="38"/>
      <c r="F53" s="38"/>
      <c r="G53" s="38"/>
      <c r="H53" s="137"/>
      <c r="I53" s="137"/>
      <c r="J53" s="137"/>
      <c r="K53" s="40">
        <v>56431.11</v>
      </c>
    </row>
    <row r="54" spans="2:11" ht="15.75">
      <c r="B54" s="35"/>
      <c r="C54" s="38"/>
      <c r="D54" s="38"/>
      <c r="E54" s="38"/>
      <c r="F54" s="38"/>
      <c r="G54" s="38"/>
      <c r="H54" s="39"/>
      <c r="I54" s="39"/>
      <c r="J54" s="39"/>
      <c r="K54" s="40"/>
    </row>
    <row r="55" spans="2:11" ht="15.75">
      <c r="B55" s="35"/>
      <c r="C55" s="41" t="s">
        <v>404</v>
      </c>
      <c r="D55" s="41"/>
      <c r="E55" s="41"/>
      <c r="F55" s="41"/>
      <c r="G55" s="41"/>
      <c r="H55" s="36"/>
      <c r="I55" s="36"/>
      <c r="J55" s="36"/>
      <c r="K55" s="47"/>
    </row>
    <row r="56" spans="2:11" ht="15.75">
      <c r="B56" s="35"/>
      <c r="C56" s="36" t="s">
        <v>416</v>
      </c>
      <c r="D56" s="36"/>
      <c r="E56" s="36"/>
      <c r="F56" s="36"/>
      <c r="G56" s="36"/>
      <c r="H56" s="137"/>
      <c r="I56" s="137"/>
      <c r="J56" s="137"/>
      <c r="K56" s="40">
        <v>0</v>
      </c>
    </row>
    <row r="57" spans="2:11" ht="15.75">
      <c r="B57" s="35"/>
      <c r="C57" s="38" t="s">
        <v>407</v>
      </c>
      <c r="D57" s="38"/>
      <c r="E57" s="38"/>
      <c r="F57" s="38"/>
      <c r="G57" s="38"/>
      <c r="H57" s="141"/>
      <c r="I57" s="141"/>
      <c r="J57" s="141"/>
      <c r="K57" s="49">
        <f>SUM(K53:K56)</f>
        <v>56431.11</v>
      </c>
    </row>
    <row r="58" spans="2:11" ht="15.75">
      <c r="B58" s="35"/>
      <c r="C58" s="36"/>
      <c r="D58" s="36"/>
      <c r="E58" s="36"/>
      <c r="F58" s="36"/>
      <c r="G58" s="36"/>
      <c r="H58" s="36"/>
      <c r="I58" s="36"/>
      <c r="J58" s="36"/>
      <c r="K58" s="47"/>
    </row>
    <row r="59" spans="2:11" ht="15.75">
      <c r="B59" s="35"/>
      <c r="C59" s="41" t="s">
        <v>408</v>
      </c>
      <c r="D59" s="41"/>
      <c r="E59" s="41"/>
      <c r="F59" s="41"/>
      <c r="G59" s="41"/>
      <c r="H59" s="36"/>
      <c r="I59" s="36"/>
      <c r="J59" s="36"/>
      <c r="K59" s="40"/>
    </row>
    <row r="60" spans="2:11" ht="15.75">
      <c r="B60" s="35"/>
      <c r="C60" s="36" t="s">
        <v>436</v>
      </c>
      <c r="D60" s="36"/>
      <c r="E60" s="36"/>
      <c r="F60" s="36"/>
      <c r="G60" s="36"/>
      <c r="H60" s="141"/>
      <c r="I60" s="141"/>
      <c r="J60" s="141"/>
      <c r="K60" s="40"/>
    </row>
    <row r="61" spans="2:11" ht="15.75">
      <c r="B61" s="35"/>
      <c r="C61" s="36"/>
      <c r="D61" s="36"/>
      <c r="E61" s="36"/>
      <c r="F61" s="36"/>
      <c r="G61" s="36"/>
      <c r="H61" s="48"/>
      <c r="I61" s="48"/>
      <c r="J61" s="48"/>
      <c r="K61" s="40"/>
    </row>
    <row r="62" spans="2:11" ht="16.5" thickBot="1">
      <c r="B62" s="35"/>
      <c r="C62" s="38" t="s">
        <v>413</v>
      </c>
      <c r="D62" s="38"/>
      <c r="E62" s="38"/>
      <c r="F62" s="38"/>
      <c r="G62" s="38"/>
      <c r="H62" s="36"/>
      <c r="I62" s="36"/>
      <c r="J62" s="36"/>
      <c r="K62" s="43">
        <f>SUM(K57-K60)</f>
        <v>56431.11</v>
      </c>
    </row>
    <row r="63" spans="2:11" ht="17.25" thickBot="1" thickTop="1">
      <c r="B63" s="50"/>
      <c r="C63" s="51"/>
      <c r="D63" s="51"/>
      <c r="E63" s="51"/>
      <c r="F63" s="51"/>
      <c r="G63" s="51"/>
      <c r="H63" s="52"/>
      <c r="I63" s="52"/>
      <c r="J63" s="52"/>
      <c r="K63" s="53"/>
    </row>
    <row r="64" spans="2:11" ht="16.5" thickTop="1">
      <c r="B64" s="32"/>
      <c r="C64" s="54"/>
      <c r="D64" s="54"/>
      <c r="E64" s="54"/>
      <c r="F64" s="54"/>
      <c r="G64" s="54"/>
      <c r="H64" s="33"/>
      <c r="I64" s="33"/>
      <c r="J64" s="33"/>
      <c r="K64" s="55"/>
    </row>
    <row r="65" spans="2:11" ht="15.75">
      <c r="B65" s="35"/>
      <c r="C65" s="38"/>
      <c r="D65" s="38"/>
      <c r="E65" s="38"/>
      <c r="F65" s="38"/>
      <c r="G65" s="38"/>
      <c r="H65" s="36"/>
      <c r="I65" s="36"/>
      <c r="J65" s="36"/>
      <c r="K65" s="56"/>
    </row>
    <row r="66" spans="2:11" ht="15.75">
      <c r="B66" s="57"/>
      <c r="C66" s="124" t="s">
        <v>437</v>
      </c>
      <c r="D66" s="124"/>
      <c r="E66" s="59"/>
      <c r="F66" s="60" t="s">
        <v>419</v>
      </c>
      <c r="G66" s="60"/>
      <c r="H66" s="60"/>
      <c r="I66" s="61"/>
      <c r="J66" s="58" t="s">
        <v>438</v>
      </c>
      <c r="K66" s="62"/>
    </row>
    <row r="67" spans="2:11" ht="15.75">
      <c r="B67" s="35"/>
      <c r="C67" s="136" t="s">
        <v>421</v>
      </c>
      <c r="D67" s="136"/>
      <c r="E67" s="39"/>
      <c r="F67" s="136" t="s">
        <v>422</v>
      </c>
      <c r="G67" s="136"/>
      <c r="H67" s="136"/>
      <c r="I67" s="36"/>
      <c r="J67" s="137" t="s">
        <v>423</v>
      </c>
      <c r="K67" s="130"/>
    </row>
    <row r="68" spans="2:11" ht="15.75">
      <c r="B68" s="35"/>
      <c r="C68" s="36"/>
      <c r="D68" s="36"/>
      <c r="E68" s="39"/>
      <c r="F68" s="39"/>
      <c r="G68" s="39"/>
      <c r="H68" s="39"/>
      <c r="I68" s="36"/>
      <c r="J68" s="39"/>
      <c r="K68" s="64"/>
    </row>
    <row r="69" spans="2:11" ht="15.75">
      <c r="B69" s="57"/>
      <c r="C69" s="124" t="s">
        <v>424</v>
      </c>
      <c r="D69" s="124"/>
      <c r="E69" s="59"/>
      <c r="F69" s="60" t="s">
        <v>425</v>
      </c>
      <c r="G69" s="60"/>
      <c r="H69" s="60"/>
      <c r="I69" s="61"/>
      <c r="J69" s="58" t="s">
        <v>439</v>
      </c>
      <c r="K69" s="62"/>
    </row>
    <row r="70" spans="2:11" ht="15.75">
      <c r="B70" s="35"/>
      <c r="C70" s="136" t="s">
        <v>427</v>
      </c>
      <c r="D70" s="136"/>
      <c r="E70" s="39"/>
      <c r="F70" s="136" t="s">
        <v>428</v>
      </c>
      <c r="G70" s="136"/>
      <c r="H70" s="136"/>
      <c r="I70" s="36"/>
      <c r="J70" s="137" t="s">
        <v>428</v>
      </c>
      <c r="K70" s="130"/>
    </row>
    <row r="71" spans="2:11" ht="15.75">
      <c r="B71" s="35"/>
      <c r="C71" s="38"/>
      <c r="D71" s="38"/>
      <c r="E71" s="38"/>
      <c r="F71" s="38"/>
      <c r="G71" s="38"/>
      <c r="H71" s="36"/>
      <c r="I71" s="36"/>
      <c r="J71" s="36"/>
      <c r="K71" s="65"/>
    </row>
    <row r="72" spans="2:11" ht="15.75">
      <c r="B72" s="66"/>
      <c r="C72" s="67"/>
      <c r="D72" s="67"/>
      <c r="E72" s="67"/>
      <c r="F72" s="67"/>
      <c r="G72" s="67"/>
      <c r="H72" s="68"/>
      <c r="I72" s="69"/>
      <c r="J72" s="68"/>
      <c r="K72" s="70"/>
    </row>
  </sheetData>
  <sheetProtection/>
  <protectedRanges>
    <protectedRange sqref="F66 C66 J66" name="Rango1_2_1_2_1"/>
    <protectedRange sqref="F69 C69 J69" name="Rango1_2_1_1_1_1"/>
    <protectedRange sqref="J30:J32" name="Rango1_1_1_1"/>
  </protectedRanges>
  <mergeCells count="25">
    <mergeCell ref="B2:I2"/>
    <mergeCell ref="B4:I4"/>
    <mergeCell ref="F11:I11"/>
    <mergeCell ref="F13:I13"/>
    <mergeCell ref="F14:I14"/>
    <mergeCell ref="B24:K24"/>
    <mergeCell ref="B25:K25"/>
    <mergeCell ref="H35:J35"/>
    <mergeCell ref="H38:J38"/>
    <mergeCell ref="H39:J39"/>
    <mergeCell ref="H44:J44"/>
    <mergeCell ref="H46:J46"/>
    <mergeCell ref="H49:J49"/>
    <mergeCell ref="H53:J53"/>
    <mergeCell ref="H56:J56"/>
    <mergeCell ref="H57:J57"/>
    <mergeCell ref="H60:J60"/>
    <mergeCell ref="C66:D66"/>
    <mergeCell ref="C67:D67"/>
    <mergeCell ref="F67:H67"/>
    <mergeCell ref="J67:K67"/>
    <mergeCell ref="C69:D69"/>
    <mergeCell ref="C70:D70"/>
    <mergeCell ref="F70:H70"/>
    <mergeCell ref="J70:K7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04"/>
  <sheetViews>
    <sheetView zoomScalePageLayoutView="0" workbookViewId="0" topLeftCell="A364">
      <selection activeCell="D380" sqref="D380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19.85156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701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2555082151.9</v>
      </c>
      <c r="H8" s="4">
        <v>2545848799.53</v>
      </c>
      <c r="I8" s="4">
        <v>9233352.37</v>
      </c>
    </row>
    <row r="9" spans="2:9" ht="51">
      <c r="B9" s="2">
        <v>44837</v>
      </c>
      <c r="C9" s="3">
        <v>48655</v>
      </c>
      <c r="D9" s="3" t="s">
        <v>702</v>
      </c>
      <c r="E9" s="3" t="s">
        <v>16</v>
      </c>
      <c r="G9" s="4">
        <v>2193622.56</v>
      </c>
      <c r="H9" s="4">
        <v>0</v>
      </c>
      <c r="I9" s="4">
        <v>11426974.93</v>
      </c>
    </row>
    <row r="10" spans="2:9" ht="38.25">
      <c r="B10" s="2">
        <v>44837</v>
      </c>
      <c r="C10" s="3">
        <v>48679</v>
      </c>
      <c r="D10" s="3" t="s">
        <v>703</v>
      </c>
      <c r="E10" s="3" t="s">
        <v>704</v>
      </c>
      <c r="G10" s="4">
        <v>0</v>
      </c>
      <c r="H10" s="4">
        <v>79605.8</v>
      </c>
      <c r="I10" s="4">
        <v>11347369.13</v>
      </c>
    </row>
    <row r="11" spans="2:9" ht="38.25">
      <c r="B11" s="2">
        <v>44837</v>
      </c>
      <c r="C11" s="3">
        <v>48679</v>
      </c>
      <c r="D11" s="3" t="s">
        <v>703</v>
      </c>
      <c r="E11" s="3" t="s">
        <v>704</v>
      </c>
      <c r="G11" s="4">
        <v>0</v>
      </c>
      <c r="H11" s="4">
        <v>4159</v>
      </c>
      <c r="I11" s="4">
        <v>11343210.13</v>
      </c>
    </row>
    <row r="12" spans="2:9" ht="38.25">
      <c r="B12" s="2">
        <v>44837</v>
      </c>
      <c r="C12" s="3">
        <v>48684</v>
      </c>
      <c r="D12" s="3" t="s">
        <v>705</v>
      </c>
      <c r="E12" s="3" t="s">
        <v>706</v>
      </c>
      <c r="G12" s="4">
        <v>0</v>
      </c>
      <c r="H12" s="4">
        <v>627000</v>
      </c>
      <c r="I12" s="4">
        <v>10716210.13</v>
      </c>
    </row>
    <row r="13" spans="2:9" ht="38.25">
      <c r="B13" s="2">
        <v>44837</v>
      </c>
      <c r="C13" s="3">
        <v>48684</v>
      </c>
      <c r="D13" s="3" t="s">
        <v>705</v>
      </c>
      <c r="E13" s="3" t="s">
        <v>706</v>
      </c>
      <c r="G13" s="4">
        <v>0</v>
      </c>
      <c r="H13" s="4">
        <v>33000</v>
      </c>
      <c r="I13" s="4">
        <v>10683210.13</v>
      </c>
    </row>
    <row r="14" spans="2:9" ht="38.25">
      <c r="B14" s="2">
        <v>44837</v>
      </c>
      <c r="C14" s="3">
        <v>48687</v>
      </c>
      <c r="D14" s="3" t="s">
        <v>707</v>
      </c>
      <c r="E14" s="3" t="s">
        <v>708</v>
      </c>
      <c r="G14" s="4">
        <v>0</v>
      </c>
      <c r="H14" s="4">
        <v>410935.8</v>
      </c>
      <c r="I14" s="4">
        <v>10272274.33</v>
      </c>
    </row>
    <row r="15" spans="2:9" ht="38.25">
      <c r="B15" s="2">
        <v>44837</v>
      </c>
      <c r="C15" s="3">
        <v>48687</v>
      </c>
      <c r="D15" s="3" t="s">
        <v>707</v>
      </c>
      <c r="E15" s="3" t="s">
        <v>708</v>
      </c>
      <c r="G15" s="4">
        <v>0</v>
      </c>
      <c r="H15" s="4">
        <v>18183</v>
      </c>
      <c r="I15" s="4">
        <v>10254091.33</v>
      </c>
    </row>
    <row r="16" spans="2:9" ht="38.25">
      <c r="B16" s="2">
        <v>44837</v>
      </c>
      <c r="C16" s="3">
        <v>48695</v>
      </c>
      <c r="D16" s="3" t="s">
        <v>709</v>
      </c>
      <c r="E16" s="3" t="s">
        <v>710</v>
      </c>
      <c r="G16" s="4">
        <v>0</v>
      </c>
      <c r="H16" s="4">
        <v>170100</v>
      </c>
      <c r="I16" s="4">
        <v>10083991.33</v>
      </c>
    </row>
    <row r="17" spans="2:9" ht="38.25">
      <c r="B17" s="2">
        <v>44837</v>
      </c>
      <c r="C17" s="3">
        <v>48695</v>
      </c>
      <c r="D17" s="3" t="s">
        <v>709</v>
      </c>
      <c r="E17" s="3" t="s">
        <v>710</v>
      </c>
      <c r="G17" s="4">
        <v>0</v>
      </c>
      <c r="H17" s="4">
        <v>52920</v>
      </c>
      <c r="I17" s="4">
        <v>10031071.33</v>
      </c>
    </row>
    <row r="18" spans="2:9" ht="38.25">
      <c r="B18" s="2">
        <v>44837</v>
      </c>
      <c r="C18" s="3">
        <v>48697</v>
      </c>
      <c r="D18" s="3" t="s">
        <v>711</v>
      </c>
      <c r="E18" s="3" t="s">
        <v>712</v>
      </c>
      <c r="G18" s="4">
        <v>0</v>
      </c>
      <c r="H18" s="4">
        <v>1028212.17</v>
      </c>
      <c r="I18" s="4">
        <v>9002859.16</v>
      </c>
    </row>
    <row r="19" spans="2:9" ht="38.25">
      <c r="B19" s="2">
        <v>44837</v>
      </c>
      <c r="C19" s="3">
        <v>48697</v>
      </c>
      <c r="D19" s="3" t="s">
        <v>711</v>
      </c>
      <c r="E19" s="3" t="s">
        <v>712</v>
      </c>
      <c r="G19" s="4">
        <v>0</v>
      </c>
      <c r="H19" s="4">
        <v>99381.11</v>
      </c>
      <c r="I19" s="4">
        <v>8903478.05</v>
      </c>
    </row>
    <row r="20" spans="2:9" ht="38.25">
      <c r="B20" s="2">
        <v>44837</v>
      </c>
      <c r="C20" s="3">
        <v>48749</v>
      </c>
      <c r="D20" s="3" t="s">
        <v>713</v>
      </c>
      <c r="E20" s="3" t="s">
        <v>714</v>
      </c>
      <c r="G20" s="4">
        <v>0</v>
      </c>
      <c r="H20" s="4">
        <v>68492.78</v>
      </c>
      <c r="I20" s="4">
        <v>8834985.27</v>
      </c>
    </row>
    <row r="21" spans="2:9" ht="38.25">
      <c r="B21" s="2">
        <v>44837</v>
      </c>
      <c r="C21" s="3">
        <v>48749</v>
      </c>
      <c r="D21" s="3" t="s">
        <v>713</v>
      </c>
      <c r="E21" s="3" t="s">
        <v>714</v>
      </c>
      <c r="G21" s="4">
        <v>0</v>
      </c>
      <c r="H21" s="4">
        <v>6620.12</v>
      </c>
      <c r="I21" s="4">
        <v>8828365.15</v>
      </c>
    </row>
    <row r="22" spans="2:9" ht="51">
      <c r="B22" s="2">
        <v>44838</v>
      </c>
      <c r="C22" s="3">
        <v>48656</v>
      </c>
      <c r="D22" s="3" t="s">
        <v>715</v>
      </c>
      <c r="E22" s="3" t="s">
        <v>34</v>
      </c>
      <c r="G22" s="4">
        <v>95908.06</v>
      </c>
      <c r="H22" s="4">
        <v>0</v>
      </c>
      <c r="I22" s="4">
        <v>8924273.21</v>
      </c>
    </row>
    <row r="23" spans="2:9" ht="51">
      <c r="B23" s="2">
        <v>44838</v>
      </c>
      <c r="C23" s="3">
        <v>48660</v>
      </c>
      <c r="D23" s="3" t="s">
        <v>716</v>
      </c>
      <c r="E23" s="3" t="s">
        <v>717</v>
      </c>
      <c r="G23" s="4">
        <v>375921.4</v>
      </c>
      <c r="H23" s="4">
        <v>0</v>
      </c>
      <c r="I23" s="4">
        <v>9300194.61</v>
      </c>
    </row>
    <row r="24" spans="2:9" ht="25.5">
      <c r="B24" s="2">
        <v>44838</v>
      </c>
      <c r="C24" s="3">
        <v>48751</v>
      </c>
      <c r="D24" s="3" t="s">
        <v>718</v>
      </c>
      <c r="E24" s="3" t="s">
        <v>719</v>
      </c>
      <c r="G24" s="4">
        <v>0</v>
      </c>
      <c r="H24" s="4">
        <v>451458.33</v>
      </c>
      <c r="I24" s="4">
        <v>8848736.28</v>
      </c>
    </row>
    <row r="25" spans="2:9" ht="25.5">
      <c r="B25" s="2">
        <v>44838</v>
      </c>
      <c r="C25" s="3">
        <v>48753</v>
      </c>
      <c r="D25" s="3" t="s">
        <v>720</v>
      </c>
      <c r="E25" s="3" t="s">
        <v>721</v>
      </c>
      <c r="G25" s="4">
        <v>0</v>
      </c>
      <c r="H25" s="4">
        <v>556000</v>
      </c>
      <c r="I25" s="4">
        <v>8292736.28</v>
      </c>
    </row>
    <row r="26" spans="2:9" ht="25.5">
      <c r="B26" s="2">
        <v>44838</v>
      </c>
      <c r="C26" s="3">
        <v>48754</v>
      </c>
      <c r="D26" s="3" t="s">
        <v>722</v>
      </c>
      <c r="E26" s="3" t="s">
        <v>723</v>
      </c>
      <c r="G26" s="4">
        <v>0</v>
      </c>
      <c r="H26" s="4">
        <v>96354.4</v>
      </c>
      <c r="I26" s="4">
        <v>8196381.88</v>
      </c>
    </row>
    <row r="27" spans="2:9" ht="25.5">
      <c r="B27" s="2">
        <v>44838</v>
      </c>
      <c r="C27" s="3">
        <v>48755</v>
      </c>
      <c r="D27" s="3" t="s">
        <v>724</v>
      </c>
      <c r="E27" s="3" t="s">
        <v>725</v>
      </c>
      <c r="G27" s="4">
        <v>0</v>
      </c>
      <c r="H27" s="4">
        <v>39505.08</v>
      </c>
      <c r="I27" s="4">
        <v>8156876.8</v>
      </c>
    </row>
    <row r="28" spans="2:9" ht="25.5">
      <c r="B28" s="2">
        <v>44838</v>
      </c>
      <c r="C28" s="3">
        <v>48757</v>
      </c>
      <c r="D28" s="3" t="s">
        <v>726</v>
      </c>
      <c r="E28" s="3" t="s">
        <v>727</v>
      </c>
      <c r="G28" s="4">
        <v>0</v>
      </c>
      <c r="H28" s="4">
        <v>1533150</v>
      </c>
      <c r="I28" s="4">
        <v>6623726.8</v>
      </c>
    </row>
    <row r="29" spans="2:9" ht="25.5">
      <c r="B29" s="2">
        <v>44838</v>
      </c>
      <c r="C29" s="3">
        <v>48759</v>
      </c>
      <c r="D29" s="3" t="s">
        <v>728</v>
      </c>
      <c r="E29" s="3" t="s">
        <v>729</v>
      </c>
      <c r="G29" s="4">
        <v>0</v>
      </c>
      <c r="H29" s="4">
        <v>775000</v>
      </c>
      <c r="I29" s="4">
        <v>5848726.8</v>
      </c>
    </row>
    <row r="30" spans="2:9" ht="25.5">
      <c r="B30" s="2">
        <v>44838</v>
      </c>
      <c r="C30" s="3">
        <v>48762</v>
      </c>
      <c r="D30" s="3" t="s">
        <v>730</v>
      </c>
      <c r="E30" s="3" t="s">
        <v>731</v>
      </c>
      <c r="G30" s="4">
        <v>0</v>
      </c>
      <c r="H30" s="4">
        <v>215643.75</v>
      </c>
      <c r="I30" s="4">
        <v>5633083.05</v>
      </c>
    </row>
    <row r="31" spans="2:9" ht="51">
      <c r="B31" s="2">
        <v>44839</v>
      </c>
      <c r="C31" s="3">
        <v>48661</v>
      </c>
      <c r="D31" s="3" t="s">
        <v>732</v>
      </c>
      <c r="E31" s="3" t="s">
        <v>733</v>
      </c>
      <c r="G31" s="4">
        <v>997879.55</v>
      </c>
      <c r="H31" s="4">
        <v>0</v>
      </c>
      <c r="I31" s="4">
        <v>6630962.6</v>
      </c>
    </row>
    <row r="32" spans="2:9" ht="51">
      <c r="B32" s="2">
        <v>44839</v>
      </c>
      <c r="C32" s="3">
        <v>48662</v>
      </c>
      <c r="D32" s="3" t="s">
        <v>734</v>
      </c>
      <c r="E32" s="3" t="s">
        <v>46</v>
      </c>
      <c r="G32" s="4">
        <v>692670.54</v>
      </c>
      <c r="H32" s="4">
        <v>0</v>
      </c>
      <c r="I32" s="4">
        <v>7323633.14</v>
      </c>
    </row>
    <row r="33" spans="2:9" ht="51">
      <c r="B33" s="2">
        <v>44839</v>
      </c>
      <c r="C33" s="3">
        <v>48663</v>
      </c>
      <c r="D33" s="3" t="s">
        <v>735</v>
      </c>
      <c r="E33" s="3" t="s">
        <v>48</v>
      </c>
      <c r="G33" s="4">
        <v>547275</v>
      </c>
      <c r="H33" s="4">
        <v>0</v>
      </c>
      <c r="I33" s="4">
        <v>7870908.14</v>
      </c>
    </row>
    <row r="34" spans="2:9" ht="51">
      <c r="B34" s="2">
        <v>44839</v>
      </c>
      <c r="C34" s="3">
        <v>48668</v>
      </c>
      <c r="D34" s="3" t="s">
        <v>736</v>
      </c>
      <c r="E34" s="3" t="s">
        <v>737</v>
      </c>
      <c r="G34" s="4">
        <v>18180683.74</v>
      </c>
      <c r="H34" s="4">
        <v>0</v>
      </c>
      <c r="I34" s="4">
        <v>26051591.88</v>
      </c>
    </row>
    <row r="35" spans="2:9" ht="38.25">
      <c r="B35" s="2">
        <v>44839</v>
      </c>
      <c r="C35" s="3">
        <v>48673</v>
      </c>
      <c r="D35" s="3" t="s">
        <v>738</v>
      </c>
      <c r="E35" s="3" t="s">
        <v>739</v>
      </c>
      <c r="G35" s="4">
        <v>0</v>
      </c>
      <c r="H35" s="4">
        <v>42256</v>
      </c>
      <c r="I35" s="4">
        <v>26009335.88</v>
      </c>
    </row>
    <row r="36" spans="2:9" ht="38.25">
      <c r="B36" s="2">
        <v>44839</v>
      </c>
      <c r="C36" s="3">
        <v>48673</v>
      </c>
      <c r="D36" s="3" t="s">
        <v>738</v>
      </c>
      <c r="E36" s="3" t="s">
        <v>739</v>
      </c>
      <c r="G36" s="4">
        <v>0</v>
      </c>
      <c r="H36" s="4">
        <v>2224</v>
      </c>
      <c r="I36" s="4">
        <v>26007111.88</v>
      </c>
    </row>
    <row r="37" spans="2:9" ht="38.25">
      <c r="B37" s="2">
        <v>44839</v>
      </c>
      <c r="C37" s="3">
        <v>48674</v>
      </c>
      <c r="D37" s="3" t="s">
        <v>740</v>
      </c>
      <c r="E37" s="3" t="s">
        <v>741</v>
      </c>
      <c r="G37" s="4">
        <v>0</v>
      </c>
      <c r="H37" s="4">
        <v>38000</v>
      </c>
      <c r="I37" s="4">
        <v>25969111.88</v>
      </c>
    </row>
    <row r="38" spans="2:9" ht="38.25">
      <c r="B38" s="2">
        <v>44839</v>
      </c>
      <c r="C38" s="3">
        <v>48674</v>
      </c>
      <c r="D38" s="3" t="s">
        <v>740</v>
      </c>
      <c r="E38" s="3" t="s">
        <v>741</v>
      </c>
      <c r="G38" s="4">
        <v>0</v>
      </c>
      <c r="H38" s="4">
        <v>2000</v>
      </c>
      <c r="I38" s="4">
        <v>25967111.88</v>
      </c>
    </row>
    <row r="39" spans="2:9" ht="38.25">
      <c r="B39" s="2">
        <v>44839</v>
      </c>
      <c r="C39" s="3">
        <v>48707</v>
      </c>
      <c r="D39" s="3" t="s">
        <v>742</v>
      </c>
      <c r="E39" s="3" t="s">
        <v>743</v>
      </c>
      <c r="G39" s="4">
        <v>0</v>
      </c>
      <c r="H39" s="4">
        <v>137040.75</v>
      </c>
      <c r="I39" s="4">
        <v>25830071.13</v>
      </c>
    </row>
    <row r="40" spans="2:9" ht="38.25">
      <c r="B40" s="2">
        <v>44839</v>
      </c>
      <c r="C40" s="3">
        <v>48707</v>
      </c>
      <c r="D40" s="3" t="s">
        <v>742</v>
      </c>
      <c r="E40" s="3" t="s">
        <v>743</v>
      </c>
      <c r="G40" s="4">
        <v>0</v>
      </c>
      <c r="H40" s="4">
        <v>6063.75</v>
      </c>
      <c r="I40" s="4">
        <v>25824007.38</v>
      </c>
    </row>
    <row r="41" spans="2:9" ht="38.25">
      <c r="B41" s="2">
        <v>44839</v>
      </c>
      <c r="C41" s="3">
        <v>48708</v>
      </c>
      <c r="D41" s="3" t="s">
        <v>744</v>
      </c>
      <c r="E41" s="3" t="s">
        <v>745</v>
      </c>
      <c r="G41" s="4">
        <v>0</v>
      </c>
      <c r="H41" s="4">
        <v>113000</v>
      </c>
      <c r="I41" s="4">
        <v>25711007.38</v>
      </c>
    </row>
    <row r="42" spans="2:9" ht="38.25">
      <c r="B42" s="2">
        <v>44839</v>
      </c>
      <c r="C42" s="3">
        <v>48708</v>
      </c>
      <c r="D42" s="3" t="s">
        <v>744</v>
      </c>
      <c r="E42" s="3" t="s">
        <v>745</v>
      </c>
      <c r="G42" s="4">
        <v>0</v>
      </c>
      <c r="H42" s="4">
        <v>5000</v>
      </c>
      <c r="I42" s="4">
        <v>25706007.38</v>
      </c>
    </row>
    <row r="43" spans="2:9" ht="51">
      <c r="B43" s="2">
        <v>44839</v>
      </c>
      <c r="C43" s="3">
        <v>48713</v>
      </c>
      <c r="D43" s="3" t="s">
        <v>746</v>
      </c>
      <c r="E43" s="3" t="s">
        <v>747</v>
      </c>
      <c r="G43" s="4">
        <v>0</v>
      </c>
      <c r="H43" s="4">
        <v>17883.18</v>
      </c>
      <c r="I43" s="4">
        <v>25688124.2</v>
      </c>
    </row>
    <row r="44" spans="2:9" ht="51">
      <c r="B44" s="2">
        <v>44839</v>
      </c>
      <c r="C44" s="3">
        <v>48713</v>
      </c>
      <c r="D44" s="3" t="s">
        <v>746</v>
      </c>
      <c r="E44" s="3" t="s">
        <v>747</v>
      </c>
      <c r="G44" s="4">
        <v>0</v>
      </c>
      <c r="H44" s="4">
        <v>404159.86</v>
      </c>
      <c r="I44" s="4">
        <v>25283964.34</v>
      </c>
    </row>
    <row r="45" spans="2:9" ht="38.25">
      <c r="B45" s="2">
        <v>44839</v>
      </c>
      <c r="C45" s="3">
        <v>48717</v>
      </c>
      <c r="D45" s="3" t="s">
        <v>748</v>
      </c>
      <c r="E45" s="3" t="s">
        <v>749</v>
      </c>
      <c r="G45" s="4">
        <v>0</v>
      </c>
      <c r="H45" s="4">
        <v>361600</v>
      </c>
      <c r="I45" s="4">
        <v>24922364.34</v>
      </c>
    </row>
    <row r="46" spans="2:9" ht="38.25">
      <c r="B46" s="2">
        <v>44839</v>
      </c>
      <c r="C46" s="3">
        <v>48717</v>
      </c>
      <c r="D46" s="3" t="s">
        <v>748</v>
      </c>
      <c r="E46" s="3" t="s">
        <v>749</v>
      </c>
      <c r="G46" s="4">
        <v>0</v>
      </c>
      <c r="H46" s="4">
        <v>16000</v>
      </c>
      <c r="I46" s="4">
        <v>24906364.34</v>
      </c>
    </row>
    <row r="47" spans="2:9" ht="38.25">
      <c r="B47" s="2">
        <v>44839</v>
      </c>
      <c r="C47" s="3">
        <v>48721</v>
      </c>
      <c r="D47" s="3" t="s">
        <v>750</v>
      </c>
      <c r="E47" s="3" t="s">
        <v>751</v>
      </c>
      <c r="G47" s="4">
        <v>0</v>
      </c>
      <c r="H47" s="4">
        <v>162000</v>
      </c>
      <c r="I47" s="4">
        <v>24744364.34</v>
      </c>
    </row>
    <row r="48" spans="2:9" ht="38.25">
      <c r="B48" s="2">
        <v>44839</v>
      </c>
      <c r="C48" s="3">
        <v>48721</v>
      </c>
      <c r="D48" s="3" t="s">
        <v>750</v>
      </c>
      <c r="E48" s="3" t="s">
        <v>751</v>
      </c>
      <c r="G48" s="4">
        <v>0</v>
      </c>
      <c r="H48" s="4">
        <v>50400</v>
      </c>
      <c r="I48" s="4">
        <v>24693964.34</v>
      </c>
    </row>
    <row r="49" spans="2:9" ht="38.25">
      <c r="B49" s="2">
        <v>44839</v>
      </c>
      <c r="C49" s="3">
        <v>48723</v>
      </c>
      <c r="D49" s="3" t="s">
        <v>752</v>
      </c>
      <c r="E49" s="3" t="s">
        <v>753</v>
      </c>
      <c r="G49" s="4">
        <v>0</v>
      </c>
      <c r="H49" s="4">
        <v>45200</v>
      </c>
      <c r="I49" s="4">
        <v>24648764.34</v>
      </c>
    </row>
    <row r="50" spans="2:9" ht="38.25">
      <c r="B50" s="2">
        <v>44839</v>
      </c>
      <c r="C50" s="3">
        <v>48723</v>
      </c>
      <c r="D50" s="3" t="s">
        <v>752</v>
      </c>
      <c r="E50" s="3" t="s">
        <v>753</v>
      </c>
      <c r="G50" s="4">
        <v>0</v>
      </c>
      <c r="H50" s="4">
        <v>2000</v>
      </c>
      <c r="I50" s="4">
        <v>24646764.34</v>
      </c>
    </row>
    <row r="51" spans="2:9" ht="51">
      <c r="B51" s="2">
        <v>44839</v>
      </c>
      <c r="C51" s="3">
        <v>48724</v>
      </c>
      <c r="D51" s="3" t="s">
        <v>754</v>
      </c>
      <c r="E51" s="3" t="s">
        <v>755</v>
      </c>
      <c r="G51" s="4">
        <v>0</v>
      </c>
      <c r="H51" s="4">
        <v>361502.35</v>
      </c>
      <c r="I51" s="4">
        <v>24285261.99</v>
      </c>
    </row>
    <row r="52" spans="2:9" ht="51">
      <c r="B52" s="2">
        <v>44839</v>
      </c>
      <c r="C52" s="3">
        <v>48724</v>
      </c>
      <c r="D52" s="3" t="s">
        <v>754</v>
      </c>
      <c r="E52" s="3" t="s">
        <v>755</v>
      </c>
      <c r="G52" s="4">
        <v>0</v>
      </c>
      <c r="H52" s="4">
        <v>15995.67</v>
      </c>
      <c r="I52" s="4">
        <v>24269266.32</v>
      </c>
    </row>
    <row r="53" spans="2:9" ht="38.25">
      <c r="B53" s="2">
        <v>44839</v>
      </c>
      <c r="C53" s="3">
        <v>48726</v>
      </c>
      <c r="D53" s="3" t="s">
        <v>756</v>
      </c>
      <c r="E53" s="3" t="s">
        <v>757</v>
      </c>
      <c r="G53" s="4">
        <v>0</v>
      </c>
      <c r="H53" s="4">
        <v>67800</v>
      </c>
      <c r="I53" s="4">
        <v>24201466.32</v>
      </c>
    </row>
    <row r="54" spans="2:9" ht="38.25">
      <c r="B54" s="2">
        <v>44839</v>
      </c>
      <c r="C54" s="3">
        <v>48726</v>
      </c>
      <c r="D54" s="3" t="s">
        <v>756</v>
      </c>
      <c r="E54" s="3" t="s">
        <v>757</v>
      </c>
      <c r="G54" s="4">
        <v>0</v>
      </c>
      <c r="H54" s="4">
        <v>3000</v>
      </c>
      <c r="I54" s="4">
        <v>24198466.32</v>
      </c>
    </row>
    <row r="55" spans="2:9" ht="38.25">
      <c r="B55" s="2">
        <v>44839</v>
      </c>
      <c r="C55" s="3">
        <v>48729</v>
      </c>
      <c r="D55" s="3" t="s">
        <v>758</v>
      </c>
      <c r="E55" s="3" t="s">
        <v>759</v>
      </c>
      <c r="G55" s="4">
        <v>0</v>
      </c>
      <c r="H55" s="4">
        <v>122887.5</v>
      </c>
      <c r="I55" s="4">
        <v>24075578.82</v>
      </c>
    </row>
    <row r="56" spans="2:9" ht="38.25">
      <c r="B56" s="2">
        <v>44839</v>
      </c>
      <c r="C56" s="3">
        <v>48729</v>
      </c>
      <c r="D56" s="3" t="s">
        <v>758</v>
      </c>
      <c r="E56" s="3" t="s">
        <v>759</v>
      </c>
      <c r="G56" s="4">
        <v>0</v>
      </c>
      <c r="H56" s="4">
        <v>5437.5</v>
      </c>
      <c r="I56" s="4">
        <v>24070141.32</v>
      </c>
    </row>
    <row r="57" spans="2:9" ht="38.25">
      <c r="B57" s="2">
        <v>44839</v>
      </c>
      <c r="C57" s="3">
        <v>48737</v>
      </c>
      <c r="D57" s="3" t="s">
        <v>760</v>
      </c>
      <c r="E57" s="3" t="s">
        <v>761</v>
      </c>
      <c r="G57" s="4">
        <v>0</v>
      </c>
      <c r="H57" s="4">
        <v>84750</v>
      </c>
      <c r="I57" s="4">
        <v>23985391.32</v>
      </c>
    </row>
    <row r="58" spans="2:9" ht="38.25">
      <c r="B58" s="2">
        <v>44839</v>
      </c>
      <c r="C58" s="3">
        <v>48737</v>
      </c>
      <c r="D58" s="3" t="s">
        <v>760</v>
      </c>
      <c r="E58" s="3" t="s">
        <v>761</v>
      </c>
      <c r="G58" s="4">
        <v>0</v>
      </c>
      <c r="H58" s="4">
        <v>3750</v>
      </c>
      <c r="I58" s="4">
        <v>23981641.32</v>
      </c>
    </row>
    <row r="59" spans="2:9" ht="51">
      <c r="B59" s="2">
        <v>44839</v>
      </c>
      <c r="C59" s="3">
        <v>48738</v>
      </c>
      <c r="D59" s="3" t="s">
        <v>762</v>
      </c>
      <c r="E59" s="3" t="s">
        <v>763</v>
      </c>
      <c r="G59" s="4">
        <v>0</v>
      </c>
      <c r="H59" s="4">
        <v>199332</v>
      </c>
      <c r="I59" s="4">
        <v>23782309.32</v>
      </c>
    </row>
    <row r="60" spans="2:9" ht="51">
      <c r="B60" s="2">
        <v>44839</v>
      </c>
      <c r="C60" s="3">
        <v>48738</v>
      </c>
      <c r="D60" s="3" t="s">
        <v>762</v>
      </c>
      <c r="E60" s="3" t="s">
        <v>763</v>
      </c>
      <c r="G60" s="4">
        <v>0</v>
      </c>
      <c r="H60" s="4">
        <v>8820</v>
      </c>
      <c r="I60" s="4">
        <v>23773489.32</v>
      </c>
    </row>
    <row r="61" spans="2:9" ht="51">
      <c r="B61" s="2">
        <v>44840</v>
      </c>
      <c r="C61" s="3">
        <v>48669</v>
      </c>
      <c r="D61" s="3" t="s">
        <v>764</v>
      </c>
      <c r="E61" s="3" t="s">
        <v>56</v>
      </c>
      <c r="G61" s="4">
        <v>186602.5</v>
      </c>
      <c r="H61" s="4">
        <v>0</v>
      </c>
      <c r="I61" s="4">
        <v>23960091.82</v>
      </c>
    </row>
    <row r="62" spans="2:9" ht="38.25">
      <c r="B62" s="2">
        <v>44840</v>
      </c>
      <c r="C62" s="3">
        <v>48675</v>
      </c>
      <c r="D62" s="3" t="s">
        <v>765</v>
      </c>
      <c r="E62" s="3" t="s">
        <v>766</v>
      </c>
      <c r="G62" s="4">
        <v>0</v>
      </c>
      <c r="H62" s="4">
        <v>4528.88</v>
      </c>
      <c r="I62" s="4">
        <v>23955562.94</v>
      </c>
    </row>
    <row r="63" spans="2:9" ht="38.25">
      <c r="B63" s="2">
        <v>44840</v>
      </c>
      <c r="C63" s="3">
        <v>48675</v>
      </c>
      <c r="D63" s="3" t="s">
        <v>765</v>
      </c>
      <c r="E63" s="3" t="s">
        <v>766</v>
      </c>
      <c r="G63" s="4">
        <v>0</v>
      </c>
      <c r="H63" s="4">
        <v>437.74</v>
      </c>
      <c r="I63" s="4">
        <v>23955125.2</v>
      </c>
    </row>
    <row r="64" spans="2:9" ht="38.25">
      <c r="B64" s="2">
        <v>44840</v>
      </c>
      <c r="C64" s="3">
        <v>48741</v>
      </c>
      <c r="D64" s="3" t="s">
        <v>767</v>
      </c>
      <c r="E64" s="3" t="s">
        <v>768</v>
      </c>
      <c r="G64" s="4">
        <v>0</v>
      </c>
      <c r="H64" s="4">
        <v>90400</v>
      </c>
      <c r="I64" s="4">
        <v>23864725.2</v>
      </c>
    </row>
    <row r="65" spans="2:9" ht="38.25">
      <c r="B65" s="2">
        <v>44840</v>
      </c>
      <c r="C65" s="3">
        <v>48741</v>
      </c>
      <c r="D65" s="3" t="s">
        <v>767</v>
      </c>
      <c r="E65" s="3" t="s">
        <v>768</v>
      </c>
      <c r="G65" s="4">
        <v>0</v>
      </c>
      <c r="H65" s="4">
        <v>4000</v>
      </c>
      <c r="I65" s="4">
        <v>23860725.2</v>
      </c>
    </row>
    <row r="66" spans="2:9" ht="38.25">
      <c r="B66" s="2">
        <v>44840</v>
      </c>
      <c r="C66" s="3">
        <v>48742</v>
      </c>
      <c r="D66" s="3" t="s">
        <v>769</v>
      </c>
      <c r="E66" s="3" t="s">
        <v>770</v>
      </c>
      <c r="G66" s="4">
        <v>0</v>
      </c>
      <c r="H66" s="4">
        <v>56500</v>
      </c>
      <c r="I66" s="4">
        <v>23804225.2</v>
      </c>
    </row>
    <row r="67" spans="2:9" ht="38.25">
      <c r="B67" s="2">
        <v>44840</v>
      </c>
      <c r="C67" s="3">
        <v>48742</v>
      </c>
      <c r="D67" s="3" t="s">
        <v>769</v>
      </c>
      <c r="E67" s="3" t="s">
        <v>770</v>
      </c>
      <c r="G67" s="4">
        <v>0</v>
      </c>
      <c r="H67" s="4">
        <v>2500</v>
      </c>
      <c r="I67" s="4">
        <v>23801725.2</v>
      </c>
    </row>
    <row r="68" spans="2:9" ht="38.25">
      <c r="B68" s="2">
        <v>44840</v>
      </c>
      <c r="C68" s="3">
        <v>48743</v>
      </c>
      <c r="D68" s="3" t="s">
        <v>771</v>
      </c>
      <c r="E68" s="3" t="s">
        <v>772</v>
      </c>
      <c r="G68" s="4">
        <v>0</v>
      </c>
      <c r="H68" s="4">
        <v>213092.53</v>
      </c>
      <c r="I68" s="4">
        <v>23588632.67</v>
      </c>
    </row>
    <row r="69" spans="2:9" ht="38.25">
      <c r="B69" s="2">
        <v>44840</v>
      </c>
      <c r="C69" s="3">
        <v>48743</v>
      </c>
      <c r="D69" s="3" t="s">
        <v>771</v>
      </c>
      <c r="E69" s="3" t="s">
        <v>772</v>
      </c>
      <c r="G69" s="4">
        <v>0</v>
      </c>
      <c r="H69" s="4">
        <v>9428.87</v>
      </c>
      <c r="I69" s="4">
        <v>23579203.8</v>
      </c>
    </row>
    <row r="70" spans="2:9" ht="38.25">
      <c r="B70" s="2">
        <v>44841</v>
      </c>
      <c r="C70" s="3">
        <v>48774</v>
      </c>
      <c r="D70" s="3" t="s">
        <v>773</v>
      </c>
      <c r="E70" s="3" t="s">
        <v>774</v>
      </c>
      <c r="G70" s="4">
        <v>0</v>
      </c>
      <c r="H70" s="4">
        <v>54000</v>
      </c>
      <c r="I70" s="4">
        <v>23525203.8</v>
      </c>
    </row>
    <row r="71" spans="2:9" ht="38.25">
      <c r="B71" s="2">
        <v>44841</v>
      </c>
      <c r="C71" s="3">
        <v>48774</v>
      </c>
      <c r="D71" s="3" t="s">
        <v>773</v>
      </c>
      <c r="E71" s="3" t="s">
        <v>774</v>
      </c>
      <c r="G71" s="4">
        <v>0</v>
      </c>
      <c r="H71" s="4">
        <v>16800</v>
      </c>
      <c r="I71" s="4">
        <v>23508403.8</v>
      </c>
    </row>
    <row r="72" spans="2:9" ht="38.25">
      <c r="B72" s="2">
        <v>44841</v>
      </c>
      <c r="C72" s="3">
        <v>48775</v>
      </c>
      <c r="D72" s="3" t="s">
        <v>775</v>
      </c>
      <c r="E72" s="3" t="s">
        <v>776</v>
      </c>
      <c r="G72" s="4">
        <v>0</v>
      </c>
      <c r="H72" s="4">
        <v>113000</v>
      </c>
      <c r="I72" s="4">
        <v>23395403.8</v>
      </c>
    </row>
    <row r="73" spans="2:9" ht="38.25">
      <c r="B73" s="2">
        <v>44841</v>
      </c>
      <c r="C73" s="3">
        <v>48775</v>
      </c>
      <c r="D73" s="3" t="s">
        <v>775</v>
      </c>
      <c r="E73" s="3" t="s">
        <v>776</v>
      </c>
      <c r="G73" s="4">
        <v>0</v>
      </c>
      <c r="H73" s="4">
        <v>5000</v>
      </c>
      <c r="I73" s="4">
        <v>23390403.8</v>
      </c>
    </row>
    <row r="74" spans="2:9" ht="38.25">
      <c r="B74" s="2">
        <v>44841</v>
      </c>
      <c r="C74" s="3">
        <v>48780</v>
      </c>
      <c r="D74" s="3" t="s">
        <v>777</v>
      </c>
      <c r="E74" s="3" t="s">
        <v>778</v>
      </c>
      <c r="G74" s="4">
        <v>0</v>
      </c>
      <c r="H74" s="4">
        <v>243199.75</v>
      </c>
      <c r="I74" s="4">
        <v>23147204.05</v>
      </c>
    </row>
    <row r="75" spans="2:9" ht="38.25">
      <c r="B75" s="2">
        <v>44841</v>
      </c>
      <c r="C75" s="3">
        <v>48780</v>
      </c>
      <c r="D75" s="3" t="s">
        <v>777</v>
      </c>
      <c r="E75" s="3" t="s">
        <v>778</v>
      </c>
      <c r="G75" s="4">
        <v>0</v>
      </c>
      <c r="H75" s="4">
        <v>12799.99</v>
      </c>
      <c r="I75" s="4">
        <v>23134404.06</v>
      </c>
    </row>
    <row r="76" spans="2:9" ht="38.25">
      <c r="B76" s="2">
        <v>44841</v>
      </c>
      <c r="C76" s="3">
        <v>48781</v>
      </c>
      <c r="D76" s="3" t="s">
        <v>779</v>
      </c>
      <c r="E76" s="3" t="s">
        <v>780</v>
      </c>
      <c r="G76" s="4">
        <v>0</v>
      </c>
      <c r="H76" s="4">
        <v>80162</v>
      </c>
      <c r="I76" s="4">
        <v>23054242.06</v>
      </c>
    </row>
    <row r="77" spans="2:9" ht="38.25">
      <c r="B77" s="2">
        <v>44841</v>
      </c>
      <c r="C77" s="3">
        <v>48781</v>
      </c>
      <c r="D77" s="3" t="s">
        <v>779</v>
      </c>
      <c r="E77" s="3" t="s">
        <v>780</v>
      </c>
      <c r="G77" s="4">
        <v>0</v>
      </c>
      <c r="H77" s="4">
        <v>7748</v>
      </c>
      <c r="I77" s="4">
        <v>23046494.06</v>
      </c>
    </row>
    <row r="78" spans="2:9" ht="25.5">
      <c r="B78" s="2">
        <v>44841</v>
      </c>
      <c r="C78" s="3">
        <v>48795</v>
      </c>
      <c r="D78" s="3" t="s">
        <v>781</v>
      </c>
      <c r="E78" s="3" t="s">
        <v>782</v>
      </c>
      <c r="G78" s="4">
        <v>0</v>
      </c>
      <c r="H78" s="4">
        <v>171375</v>
      </c>
      <c r="I78" s="4">
        <v>22875119.06</v>
      </c>
    </row>
    <row r="79" spans="2:9" ht="25.5">
      <c r="B79" s="2">
        <v>44841</v>
      </c>
      <c r="C79" s="3">
        <v>48796</v>
      </c>
      <c r="D79" s="3" t="s">
        <v>783</v>
      </c>
      <c r="E79" s="3" t="s">
        <v>784</v>
      </c>
      <c r="G79" s="4">
        <v>0</v>
      </c>
      <c r="H79" s="4">
        <v>109675</v>
      </c>
      <c r="I79" s="4">
        <v>22765444.06</v>
      </c>
    </row>
    <row r="80" spans="2:9" ht="38.25">
      <c r="B80" s="2">
        <v>44841</v>
      </c>
      <c r="C80" s="3">
        <v>48800</v>
      </c>
      <c r="D80" s="3" t="s">
        <v>785</v>
      </c>
      <c r="E80" s="3" t="s">
        <v>786</v>
      </c>
      <c r="G80" s="4">
        <v>0</v>
      </c>
      <c r="H80" s="4">
        <v>145862.56</v>
      </c>
      <c r="I80" s="4">
        <v>22619581.5</v>
      </c>
    </row>
    <row r="81" spans="2:9" ht="38.25">
      <c r="B81" s="2">
        <v>44841</v>
      </c>
      <c r="C81" s="3">
        <v>48800</v>
      </c>
      <c r="D81" s="3" t="s">
        <v>785</v>
      </c>
      <c r="E81" s="3" t="s">
        <v>786</v>
      </c>
      <c r="G81" s="4">
        <v>0</v>
      </c>
      <c r="H81" s="4">
        <v>14098.24</v>
      </c>
      <c r="I81" s="4">
        <v>22605483.26</v>
      </c>
    </row>
    <row r="82" spans="2:9" ht="51">
      <c r="B82" s="2">
        <v>44841</v>
      </c>
      <c r="C82" s="3">
        <v>48899</v>
      </c>
      <c r="D82" s="3" t="s">
        <v>787</v>
      </c>
      <c r="E82" s="3" t="s">
        <v>788</v>
      </c>
      <c r="G82" s="4">
        <v>462592.5</v>
      </c>
      <c r="H82" s="4">
        <v>0</v>
      </c>
      <c r="I82" s="4">
        <v>23068075.76</v>
      </c>
    </row>
    <row r="83" spans="2:9" ht="25.5">
      <c r="B83" s="2">
        <v>44841</v>
      </c>
      <c r="C83" s="3">
        <v>48951</v>
      </c>
      <c r="D83" s="3" t="s">
        <v>789</v>
      </c>
      <c r="E83" s="3" t="s">
        <v>790</v>
      </c>
      <c r="G83" s="4">
        <v>0</v>
      </c>
      <c r="H83" s="4">
        <v>737000</v>
      </c>
      <c r="I83" s="4">
        <v>22331075.76</v>
      </c>
    </row>
    <row r="84" spans="2:9" ht="25.5">
      <c r="B84" s="2">
        <v>44841</v>
      </c>
      <c r="C84" s="3">
        <v>48953</v>
      </c>
      <c r="D84" s="3" t="s">
        <v>791</v>
      </c>
      <c r="E84" s="3" t="s">
        <v>792</v>
      </c>
      <c r="G84" s="4">
        <v>0</v>
      </c>
      <c r="H84" s="4">
        <v>313613.3</v>
      </c>
      <c r="I84" s="4">
        <v>22017462.46</v>
      </c>
    </row>
    <row r="85" spans="2:9" ht="38.25">
      <c r="B85" s="2">
        <v>44844</v>
      </c>
      <c r="C85" s="3">
        <v>48840</v>
      </c>
      <c r="D85" s="3" t="s">
        <v>793</v>
      </c>
      <c r="E85" s="3" t="s">
        <v>794</v>
      </c>
      <c r="G85" s="4">
        <v>0</v>
      </c>
      <c r="H85" s="4">
        <v>156222.75</v>
      </c>
      <c r="I85" s="4">
        <v>21861239.71</v>
      </c>
    </row>
    <row r="86" spans="2:9" ht="38.25">
      <c r="B86" s="2">
        <v>44844</v>
      </c>
      <c r="C86" s="3">
        <v>48840</v>
      </c>
      <c r="D86" s="3" t="s">
        <v>793</v>
      </c>
      <c r="E86" s="3" t="s">
        <v>794</v>
      </c>
      <c r="G86" s="4">
        <v>0</v>
      </c>
      <c r="H86" s="4">
        <v>8222.25</v>
      </c>
      <c r="I86" s="4">
        <v>21853017.46</v>
      </c>
    </row>
    <row r="87" spans="2:9" ht="25.5">
      <c r="B87" s="2">
        <v>44844</v>
      </c>
      <c r="C87" s="3">
        <v>48850</v>
      </c>
      <c r="D87" s="3" t="s">
        <v>795</v>
      </c>
      <c r="E87" s="3" t="s">
        <v>796</v>
      </c>
      <c r="G87" s="4">
        <v>0</v>
      </c>
      <c r="H87" s="4">
        <v>215520</v>
      </c>
      <c r="I87" s="4">
        <v>21637497.46</v>
      </c>
    </row>
    <row r="88" spans="2:9" ht="25.5">
      <c r="B88" s="2">
        <v>44844</v>
      </c>
      <c r="C88" s="3">
        <v>48851</v>
      </c>
      <c r="D88" s="3" t="s">
        <v>797</v>
      </c>
      <c r="E88" s="3" t="s">
        <v>798</v>
      </c>
      <c r="G88" s="4">
        <v>0</v>
      </c>
      <c r="H88" s="4">
        <v>129990</v>
      </c>
      <c r="I88" s="4">
        <v>21507507.46</v>
      </c>
    </row>
    <row r="89" spans="2:9" ht="25.5">
      <c r="B89" s="2">
        <v>44845</v>
      </c>
      <c r="C89" s="3">
        <v>48854</v>
      </c>
      <c r="D89" s="3" t="s">
        <v>799</v>
      </c>
      <c r="E89" s="3" t="s">
        <v>800</v>
      </c>
      <c r="G89" s="4">
        <v>0</v>
      </c>
      <c r="H89" s="4">
        <v>45637.5</v>
      </c>
      <c r="I89" s="4">
        <v>21461869.96</v>
      </c>
    </row>
    <row r="90" spans="2:9" ht="51">
      <c r="B90" s="2">
        <v>44845</v>
      </c>
      <c r="C90" s="3">
        <v>48900</v>
      </c>
      <c r="D90" s="3" t="s">
        <v>801</v>
      </c>
      <c r="E90" s="3" t="s">
        <v>802</v>
      </c>
      <c r="G90" s="4">
        <v>349525.96</v>
      </c>
      <c r="H90" s="4">
        <v>0</v>
      </c>
      <c r="I90" s="4">
        <v>21811395.92</v>
      </c>
    </row>
    <row r="91" spans="2:9" ht="51">
      <c r="B91" s="2">
        <v>44845</v>
      </c>
      <c r="C91" s="3">
        <v>48902</v>
      </c>
      <c r="D91" s="3" t="s">
        <v>803</v>
      </c>
      <c r="E91" s="3" t="s">
        <v>102</v>
      </c>
      <c r="G91" s="4">
        <v>4460739.32</v>
      </c>
      <c r="H91" s="4">
        <v>0</v>
      </c>
      <c r="I91" s="4">
        <v>26272135.24</v>
      </c>
    </row>
    <row r="92" spans="2:9" ht="25.5">
      <c r="B92" s="2">
        <v>44845</v>
      </c>
      <c r="C92" s="3">
        <v>48952</v>
      </c>
      <c r="D92" s="3" t="s">
        <v>804</v>
      </c>
      <c r="E92" s="3" t="s">
        <v>805</v>
      </c>
      <c r="G92" s="4">
        <v>0</v>
      </c>
      <c r="H92" s="4">
        <v>406000</v>
      </c>
      <c r="I92" s="4">
        <v>25866135.24</v>
      </c>
    </row>
    <row r="93" spans="2:9" ht="25.5">
      <c r="B93" s="2">
        <v>44845</v>
      </c>
      <c r="C93" s="3">
        <v>48956</v>
      </c>
      <c r="D93" s="3" t="s">
        <v>806</v>
      </c>
      <c r="E93" s="3" t="s">
        <v>807</v>
      </c>
      <c r="G93" s="4">
        <v>0</v>
      </c>
      <c r="H93" s="4">
        <v>391800</v>
      </c>
      <c r="I93" s="4">
        <v>25474335.24</v>
      </c>
    </row>
    <row r="94" spans="2:9" ht="25.5">
      <c r="B94" s="2">
        <v>44845</v>
      </c>
      <c r="C94" s="3">
        <v>48957</v>
      </c>
      <c r="D94" s="3" t="s">
        <v>808</v>
      </c>
      <c r="E94" s="3" t="s">
        <v>809</v>
      </c>
      <c r="G94" s="4">
        <v>0</v>
      </c>
      <c r="H94" s="4">
        <v>117148.14</v>
      </c>
      <c r="I94" s="4">
        <v>25357187.1</v>
      </c>
    </row>
    <row r="95" spans="2:9" ht="25.5">
      <c r="B95" s="2">
        <v>44845</v>
      </c>
      <c r="C95" s="3">
        <v>48959</v>
      </c>
      <c r="D95" s="3" t="s">
        <v>810</v>
      </c>
      <c r="E95" s="3" t="s">
        <v>811</v>
      </c>
      <c r="G95" s="4">
        <v>0</v>
      </c>
      <c r="H95" s="4">
        <v>112000</v>
      </c>
      <c r="I95" s="4">
        <v>25245187.1</v>
      </c>
    </row>
    <row r="96" spans="2:9" ht="25.5">
      <c r="B96" s="2">
        <v>44845</v>
      </c>
      <c r="C96" s="3">
        <v>48961</v>
      </c>
      <c r="D96" s="3" t="s">
        <v>812</v>
      </c>
      <c r="E96" s="3" t="s">
        <v>813</v>
      </c>
      <c r="G96" s="4">
        <v>0</v>
      </c>
      <c r="H96" s="4">
        <v>18735.58</v>
      </c>
      <c r="I96" s="4">
        <v>25226451.52</v>
      </c>
    </row>
    <row r="97" spans="2:9" ht="25.5">
      <c r="B97" s="2">
        <v>44845</v>
      </c>
      <c r="C97" s="3">
        <v>48963</v>
      </c>
      <c r="D97" s="3" t="s">
        <v>814</v>
      </c>
      <c r="E97" s="3" t="s">
        <v>815</v>
      </c>
      <c r="G97" s="4">
        <v>0</v>
      </c>
      <c r="H97" s="4">
        <v>48012.5</v>
      </c>
      <c r="I97" s="4">
        <v>25178439.02</v>
      </c>
    </row>
    <row r="98" spans="2:9" ht="25.5">
      <c r="B98" s="2">
        <v>44845</v>
      </c>
      <c r="C98" s="3">
        <v>48965</v>
      </c>
      <c r="D98" s="3" t="s">
        <v>816</v>
      </c>
      <c r="E98" s="3" t="s">
        <v>817</v>
      </c>
      <c r="G98" s="4">
        <v>0</v>
      </c>
      <c r="H98" s="4">
        <v>128957.5</v>
      </c>
      <c r="I98" s="4">
        <v>25049481.52</v>
      </c>
    </row>
    <row r="99" spans="2:9" ht="25.5">
      <c r="B99" s="2">
        <v>44845</v>
      </c>
      <c r="C99" s="3">
        <v>48969</v>
      </c>
      <c r="D99" s="3" t="s">
        <v>818</v>
      </c>
      <c r="E99" s="3" t="s">
        <v>819</v>
      </c>
      <c r="G99" s="4">
        <v>0</v>
      </c>
      <c r="H99" s="4">
        <v>52665</v>
      </c>
      <c r="I99" s="4">
        <v>24996816.52</v>
      </c>
    </row>
    <row r="100" spans="2:9" ht="25.5">
      <c r="B100" s="2">
        <v>44845</v>
      </c>
      <c r="C100" s="3">
        <v>49017</v>
      </c>
      <c r="D100" s="3" t="s">
        <v>820</v>
      </c>
      <c r="E100" s="3" t="s">
        <v>821</v>
      </c>
      <c r="G100" s="4">
        <v>0</v>
      </c>
      <c r="H100" s="4">
        <v>55791</v>
      </c>
      <c r="I100" s="4">
        <v>24941025.52</v>
      </c>
    </row>
    <row r="101" spans="2:9" ht="25.5">
      <c r="B101" s="2">
        <v>44845</v>
      </c>
      <c r="C101" s="3">
        <v>49017</v>
      </c>
      <c r="D101" s="3" t="s">
        <v>820</v>
      </c>
      <c r="E101" s="3" t="s">
        <v>821</v>
      </c>
      <c r="G101" s="4">
        <v>0</v>
      </c>
      <c r="H101" s="4">
        <v>1854</v>
      </c>
      <c r="I101" s="4">
        <v>24939171.52</v>
      </c>
    </row>
    <row r="102" spans="2:9" ht="25.5">
      <c r="B102" s="2">
        <v>44845</v>
      </c>
      <c r="C102" s="3">
        <v>49018</v>
      </c>
      <c r="D102" s="3" t="s">
        <v>822</v>
      </c>
      <c r="E102" s="3" t="s">
        <v>823</v>
      </c>
      <c r="G102" s="4">
        <v>0</v>
      </c>
      <c r="H102" s="4">
        <v>55791</v>
      </c>
      <c r="I102" s="4">
        <v>24883380.52</v>
      </c>
    </row>
    <row r="103" spans="2:9" ht="25.5">
      <c r="B103" s="2">
        <v>44845</v>
      </c>
      <c r="C103" s="3">
        <v>49018</v>
      </c>
      <c r="D103" s="3" t="s">
        <v>822</v>
      </c>
      <c r="E103" s="3" t="s">
        <v>823</v>
      </c>
      <c r="G103" s="4">
        <v>0</v>
      </c>
      <c r="H103" s="4">
        <v>1854</v>
      </c>
      <c r="I103" s="4">
        <v>24881526.52</v>
      </c>
    </row>
    <row r="104" spans="2:9" ht="38.25">
      <c r="B104" s="2">
        <v>44846</v>
      </c>
      <c r="C104" s="3">
        <v>48835</v>
      </c>
      <c r="D104" s="3" t="s">
        <v>824</v>
      </c>
      <c r="E104" s="3" t="s">
        <v>825</v>
      </c>
      <c r="G104" s="4">
        <v>0</v>
      </c>
      <c r="H104" s="4">
        <v>144000</v>
      </c>
      <c r="I104" s="4">
        <v>24737526.52</v>
      </c>
    </row>
    <row r="105" spans="2:9" ht="38.25">
      <c r="B105" s="2">
        <v>44846</v>
      </c>
      <c r="C105" s="3">
        <v>48835</v>
      </c>
      <c r="D105" s="3" t="s">
        <v>824</v>
      </c>
      <c r="E105" s="3" t="s">
        <v>825</v>
      </c>
      <c r="G105" s="4">
        <v>0</v>
      </c>
      <c r="H105" s="4">
        <v>44800</v>
      </c>
      <c r="I105" s="4">
        <v>24692726.52</v>
      </c>
    </row>
    <row r="106" spans="2:9" ht="38.25">
      <c r="B106" s="2">
        <v>44846</v>
      </c>
      <c r="C106" s="3">
        <v>48842</v>
      </c>
      <c r="D106" s="3" t="s">
        <v>826</v>
      </c>
      <c r="E106" s="3" t="s">
        <v>827</v>
      </c>
      <c r="G106" s="4">
        <v>0</v>
      </c>
      <c r="H106" s="4">
        <v>327750</v>
      </c>
      <c r="I106" s="4">
        <v>24364976.52</v>
      </c>
    </row>
    <row r="107" spans="2:9" ht="38.25">
      <c r="B107" s="2">
        <v>44846</v>
      </c>
      <c r="C107" s="3">
        <v>48842</v>
      </c>
      <c r="D107" s="3" t="s">
        <v>826</v>
      </c>
      <c r="E107" s="3" t="s">
        <v>827</v>
      </c>
      <c r="G107" s="4">
        <v>0</v>
      </c>
      <c r="H107" s="4">
        <v>17250</v>
      </c>
      <c r="I107" s="4">
        <v>24347726.52</v>
      </c>
    </row>
    <row r="108" spans="2:9" ht="38.25">
      <c r="B108" s="2">
        <v>44846</v>
      </c>
      <c r="C108" s="3">
        <v>48844</v>
      </c>
      <c r="D108" s="3" t="s">
        <v>828</v>
      </c>
      <c r="E108" s="3" t="s">
        <v>829</v>
      </c>
      <c r="G108" s="4">
        <v>0</v>
      </c>
      <c r="H108" s="4">
        <v>72000</v>
      </c>
      <c r="I108" s="4">
        <v>24275726.52</v>
      </c>
    </row>
    <row r="109" spans="2:9" ht="38.25">
      <c r="B109" s="2">
        <v>44846</v>
      </c>
      <c r="C109" s="3">
        <v>48844</v>
      </c>
      <c r="D109" s="3" t="s">
        <v>828</v>
      </c>
      <c r="E109" s="3" t="s">
        <v>829</v>
      </c>
      <c r="G109" s="4">
        <v>0</v>
      </c>
      <c r="H109" s="4">
        <v>22400</v>
      </c>
      <c r="I109" s="4">
        <v>24253326.52</v>
      </c>
    </row>
    <row r="110" spans="2:9" ht="38.25">
      <c r="B110" s="2">
        <v>44846</v>
      </c>
      <c r="C110" s="3">
        <v>48847</v>
      </c>
      <c r="D110" s="3" t="s">
        <v>830</v>
      </c>
      <c r="E110" s="3" t="s">
        <v>831</v>
      </c>
      <c r="G110" s="4">
        <v>0</v>
      </c>
      <c r="H110" s="4">
        <v>113000</v>
      </c>
      <c r="I110" s="4">
        <v>24140326.52</v>
      </c>
    </row>
    <row r="111" spans="2:9" ht="38.25">
      <c r="B111" s="2">
        <v>44846</v>
      </c>
      <c r="C111" s="3">
        <v>48847</v>
      </c>
      <c r="D111" s="3" t="s">
        <v>830</v>
      </c>
      <c r="E111" s="3" t="s">
        <v>831</v>
      </c>
      <c r="G111" s="4">
        <v>0</v>
      </c>
      <c r="H111" s="4">
        <v>5000</v>
      </c>
      <c r="I111" s="4">
        <v>24135326.52</v>
      </c>
    </row>
    <row r="112" spans="2:9" ht="38.25">
      <c r="B112" s="2">
        <v>44846</v>
      </c>
      <c r="C112" s="3">
        <v>48848</v>
      </c>
      <c r="D112" s="3" t="s">
        <v>832</v>
      </c>
      <c r="E112" s="3" t="s">
        <v>833</v>
      </c>
      <c r="G112" s="4">
        <v>0</v>
      </c>
      <c r="H112" s="4">
        <v>135000</v>
      </c>
      <c r="I112" s="4">
        <v>24000326.52</v>
      </c>
    </row>
    <row r="113" spans="2:9" ht="38.25">
      <c r="B113" s="2">
        <v>44846</v>
      </c>
      <c r="C113" s="3">
        <v>48848</v>
      </c>
      <c r="D113" s="3" t="s">
        <v>832</v>
      </c>
      <c r="E113" s="3" t="s">
        <v>833</v>
      </c>
      <c r="G113" s="4">
        <v>0</v>
      </c>
      <c r="H113" s="4">
        <v>42000</v>
      </c>
      <c r="I113" s="4">
        <v>23958326.52</v>
      </c>
    </row>
    <row r="114" spans="2:9" ht="51">
      <c r="B114" s="2">
        <v>44846</v>
      </c>
      <c r="C114" s="3">
        <v>48903</v>
      </c>
      <c r="D114" s="3" t="s">
        <v>834</v>
      </c>
      <c r="E114" s="3" t="s">
        <v>835</v>
      </c>
      <c r="G114" s="4">
        <v>949810.81</v>
      </c>
      <c r="H114" s="4">
        <v>0</v>
      </c>
      <c r="I114" s="4">
        <v>24908137.33</v>
      </c>
    </row>
    <row r="115" spans="2:9" ht="38.25">
      <c r="B115" s="2">
        <v>44846</v>
      </c>
      <c r="C115" s="3">
        <v>48971</v>
      </c>
      <c r="D115" s="3" t="s">
        <v>836</v>
      </c>
      <c r="E115" s="3" t="s">
        <v>837</v>
      </c>
      <c r="G115" s="4">
        <v>0</v>
      </c>
      <c r="H115" s="4">
        <v>20700</v>
      </c>
      <c r="I115" s="4">
        <v>24887437.33</v>
      </c>
    </row>
    <row r="116" spans="2:9" ht="38.25">
      <c r="B116" s="2">
        <v>44846</v>
      </c>
      <c r="C116" s="3">
        <v>48971</v>
      </c>
      <c r="D116" s="3" t="s">
        <v>836</v>
      </c>
      <c r="E116" s="3" t="s">
        <v>837</v>
      </c>
      <c r="G116" s="4">
        <v>0</v>
      </c>
      <c r="H116" s="4">
        <v>6440</v>
      </c>
      <c r="I116" s="4">
        <v>24880997.33</v>
      </c>
    </row>
    <row r="117" spans="2:9" ht="38.25">
      <c r="B117" s="2">
        <v>44846</v>
      </c>
      <c r="C117" s="3">
        <v>48974</v>
      </c>
      <c r="D117" s="3" t="s">
        <v>838</v>
      </c>
      <c r="E117" s="3" t="s">
        <v>839</v>
      </c>
      <c r="G117" s="4">
        <v>0</v>
      </c>
      <c r="H117" s="4">
        <v>45200</v>
      </c>
      <c r="I117" s="4">
        <v>24835797.33</v>
      </c>
    </row>
    <row r="118" spans="2:9" ht="38.25">
      <c r="B118" s="2">
        <v>44846</v>
      </c>
      <c r="C118" s="3">
        <v>48974</v>
      </c>
      <c r="D118" s="3" t="s">
        <v>838</v>
      </c>
      <c r="E118" s="3" t="s">
        <v>839</v>
      </c>
      <c r="G118" s="4">
        <v>0</v>
      </c>
      <c r="H118" s="4">
        <v>2000</v>
      </c>
      <c r="I118" s="4">
        <v>24833797.33</v>
      </c>
    </row>
    <row r="119" spans="2:9" ht="38.25">
      <c r="B119" s="2">
        <v>44846</v>
      </c>
      <c r="C119" s="3">
        <v>48977</v>
      </c>
      <c r="D119" s="3" t="s">
        <v>840</v>
      </c>
      <c r="E119" s="3" t="s">
        <v>841</v>
      </c>
      <c r="G119" s="4">
        <v>0</v>
      </c>
      <c r="H119" s="4">
        <v>45200</v>
      </c>
      <c r="I119" s="4">
        <v>24788597.33</v>
      </c>
    </row>
    <row r="120" spans="2:9" ht="38.25">
      <c r="B120" s="2">
        <v>44846</v>
      </c>
      <c r="C120" s="3">
        <v>48977</v>
      </c>
      <c r="D120" s="3" t="s">
        <v>840</v>
      </c>
      <c r="E120" s="3" t="s">
        <v>841</v>
      </c>
      <c r="G120" s="4">
        <v>0</v>
      </c>
      <c r="H120" s="4">
        <v>2000</v>
      </c>
      <c r="I120" s="4">
        <v>24786597.33</v>
      </c>
    </row>
    <row r="121" spans="2:9" ht="38.25">
      <c r="B121" s="2">
        <v>44846</v>
      </c>
      <c r="C121" s="3">
        <v>48979</v>
      </c>
      <c r="D121" s="3" t="s">
        <v>842</v>
      </c>
      <c r="E121" s="3" t="s">
        <v>843</v>
      </c>
      <c r="G121" s="4">
        <v>0</v>
      </c>
      <c r="H121" s="4">
        <v>270000</v>
      </c>
      <c r="I121" s="4">
        <v>24516597.33</v>
      </c>
    </row>
    <row r="122" spans="2:9" ht="38.25">
      <c r="B122" s="2">
        <v>44846</v>
      </c>
      <c r="C122" s="3">
        <v>48979</v>
      </c>
      <c r="D122" s="3" t="s">
        <v>842</v>
      </c>
      <c r="E122" s="3" t="s">
        <v>843</v>
      </c>
      <c r="G122" s="4">
        <v>0</v>
      </c>
      <c r="H122" s="4">
        <v>84000</v>
      </c>
      <c r="I122" s="4">
        <v>24432597.33</v>
      </c>
    </row>
    <row r="123" spans="2:9" ht="25.5">
      <c r="B123" s="2">
        <v>44846</v>
      </c>
      <c r="C123" s="3">
        <v>48980</v>
      </c>
      <c r="D123" s="3" t="s">
        <v>844</v>
      </c>
      <c r="E123" s="3" t="s">
        <v>845</v>
      </c>
      <c r="G123" s="4">
        <v>0</v>
      </c>
      <c r="H123" s="4">
        <v>130734</v>
      </c>
      <c r="I123" s="4">
        <v>24301863.33</v>
      </c>
    </row>
    <row r="124" spans="2:9" ht="25.5">
      <c r="B124" s="2">
        <v>44846</v>
      </c>
      <c r="C124" s="3">
        <v>48980</v>
      </c>
      <c r="D124" s="3" t="s">
        <v>844</v>
      </c>
      <c r="E124" s="3" t="s">
        <v>845</v>
      </c>
      <c r="G124" s="4">
        <v>0</v>
      </c>
      <c r="H124" s="4">
        <v>12636</v>
      </c>
      <c r="I124" s="4">
        <v>24289227.33</v>
      </c>
    </row>
    <row r="125" spans="2:9" ht="38.25">
      <c r="B125" s="2">
        <v>44846</v>
      </c>
      <c r="C125" s="3">
        <v>48981</v>
      </c>
      <c r="D125" s="3" t="s">
        <v>846</v>
      </c>
      <c r="E125" s="3" t="s">
        <v>847</v>
      </c>
      <c r="G125" s="4">
        <v>0</v>
      </c>
      <c r="H125" s="4">
        <v>80700</v>
      </c>
      <c r="I125" s="4">
        <v>24208527.33</v>
      </c>
    </row>
    <row r="126" spans="2:9" ht="38.25">
      <c r="B126" s="2">
        <v>44846</v>
      </c>
      <c r="C126" s="3">
        <v>48981</v>
      </c>
      <c r="D126" s="3" t="s">
        <v>846</v>
      </c>
      <c r="E126" s="3" t="s">
        <v>847</v>
      </c>
      <c r="G126" s="4">
        <v>0</v>
      </c>
      <c r="H126" s="4">
        <v>7800</v>
      </c>
      <c r="I126" s="4">
        <v>24200727.33</v>
      </c>
    </row>
    <row r="127" spans="2:9" ht="38.25">
      <c r="B127" s="2">
        <v>44846</v>
      </c>
      <c r="C127" s="3">
        <v>49070</v>
      </c>
      <c r="D127" s="3" t="s">
        <v>848</v>
      </c>
      <c r="E127" s="3" t="s">
        <v>849</v>
      </c>
      <c r="G127" s="4">
        <v>0</v>
      </c>
      <c r="H127" s="4">
        <v>793245.44</v>
      </c>
      <c r="I127" s="4">
        <v>23407481.89</v>
      </c>
    </row>
    <row r="128" spans="2:9" ht="25.5">
      <c r="B128" s="2">
        <v>44846</v>
      </c>
      <c r="C128" s="3">
        <v>49376</v>
      </c>
      <c r="D128" s="3" t="s">
        <v>850</v>
      </c>
      <c r="E128" s="3" t="s">
        <v>851</v>
      </c>
      <c r="G128" s="4">
        <v>0</v>
      </c>
      <c r="H128" s="4">
        <v>72315</v>
      </c>
      <c r="I128" s="4">
        <v>23335166.89</v>
      </c>
    </row>
    <row r="129" spans="2:9" ht="51">
      <c r="B129" s="2">
        <v>44847</v>
      </c>
      <c r="C129" s="3">
        <v>48905</v>
      </c>
      <c r="D129" s="3" t="s">
        <v>852</v>
      </c>
      <c r="E129" s="3" t="s">
        <v>853</v>
      </c>
      <c r="G129" s="4">
        <v>54790712.48</v>
      </c>
      <c r="H129" s="4">
        <v>0</v>
      </c>
      <c r="I129" s="4">
        <v>78125879.37</v>
      </c>
    </row>
    <row r="130" spans="2:9" ht="38.25">
      <c r="B130" s="2">
        <v>44847</v>
      </c>
      <c r="C130" s="3">
        <v>49074</v>
      </c>
      <c r="D130" s="3" t="s">
        <v>854</v>
      </c>
      <c r="E130" s="3" t="s">
        <v>855</v>
      </c>
      <c r="G130" s="4">
        <v>0</v>
      </c>
      <c r="H130" s="4">
        <v>45000</v>
      </c>
      <c r="I130" s="4">
        <v>78080879.37</v>
      </c>
    </row>
    <row r="131" spans="2:9" ht="38.25">
      <c r="B131" s="2">
        <v>44847</v>
      </c>
      <c r="C131" s="3">
        <v>49074</v>
      </c>
      <c r="D131" s="3" t="s">
        <v>854</v>
      </c>
      <c r="E131" s="3" t="s">
        <v>855</v>
      </c>
      <c r="G131" s="4">
        <v>0</v>
      </c>
      <c r="H131" s="4">
        <v>14000</v>
      </c>
      <c r="I131" s="4">
        <v>78066879.37</v>
      </c>
    </row>
    <row r="132" spans="2:9" ht="25.5">
      <c r="B132" s="2">
        <v>44847</v>
      </c>
      <c r="C132" s="3">
        <v>49079</v>
      </c>
      <c r="D132" s="3" t="s">
        <v>856</v>
      </c>
      <c r="E132" s="3" t="s">
        <v>857</v>
      </c>
      <c r="G132" s="4">
        <v>0</v>
      </c>
      <c r="H132" s="4">
        <v>18180683.74</v>
      </c>
      <c r="I132" s="4">
        <v>59886195.63</v>
      </c>
    </row>
    <row r="133" spans="2:9" ht="38.25">
      <c r="B133" s="2">
        <v>44847</v>
      </c>
      <c r="C133" s="3">
        <v>49082</v>
      </c>
      <c r="D133" s="3" t="s">
        <v>858</v>
      </c>
      <c r="E133" s="3" t="s">
        <v>859</v>
      </c>
      <c r="G133" s="4">
        <v>0</v>
      </c>
      <c r="H133" s="4">
        <v>140400</v>
      </c>
      <c r="I133" s="4">
        <v>59745795.63</v>
      </c>
    </row>
    <row r="134" spans="2:9" ht="38.25">
      <c r="B134" s="2">
        <v>44847</v>
      </c>
      <c r="C134" s="3">
        <v>49082</v>
      </c>
      <c r="D134" s="3" t="s">
        <v>858</v>
      </c>
      <c r="E134" s="3" t="s">
        <v>859</v>
      </c>
      <c r="G134" s="4">
        <v>0</v>
      </c>
      <c r="H134" s="4">
        <v>43680</v>
      </c>
      <c r="I134" s="4">
        <v>59702115.63</v>
      </c>
    </row>
    <row r="135" spans="2:9" ht="38.25">
      <c r="B135" s="2">
        <v>44847</v>
      </c>
      <c r="C135" s="3">
        <v>49089</v>
      </c>
      <c r="D135" s="3" t="s">
        <v>860</v>
      </c>
      <c r="E135" s="3" t="s">
        <v>861</v>
      </c>
      <c r="G135" s="4">
        <v>0</v>
      </c>
      <c r="H135" s="4">
        <v>140973.22</v>
      </c>
      <c r="I135" s="4">
        <v>59561142.41</v>
      </c>
    </row>
    <row r="136" spans="2:9" ht="38.25">
      <c r="B136" s="2">
        <v>44847</v>
      </c>
      <c r="C136" s="3">
        <v>49089</v>
      </c>
      <c r="D136" s="3" t="s">
        <v>860</v>
      </c>
      <c r="E136" s="3" t="s">
        <v>861</v>
      </c>
      <c r="G136" s="4">
        <v>0</v>
      </c>
      <c r="H136" s="4">
        <v>13625.66</v>
      </c>
      <c r="I136" s="4">
        <v>59547516.75</v>
      </c>
    </row>
    <row r="137" spans="2:9" ht="25.5">
      <c r="B137" s="2">
        <v>44847</v>
      </c>
      <c r="C137" s="3">
        <v>49091</v>
      </c>
      <c r="D137" s="3" t="s">
        <v>862</v>
      </c>
      <c r="E137" s="3" t="s">
        <v>863</v>
      </c>
      <c r="G137" s="4">
        <v>0</v>
      </c>
      <c r="H137" s="4">
        <v>297485</v>
      </c>
      <c r="I137" s="4">
        <v>59250031.75</v>
      </c>
    </row>
    <row r="138" spans="2:9" ht="51">
      <c r="B138" s="2">
        <v>44847</v>
      </c>
      <c r="C138" s="3">
        <v>49093</v>
      </c>
      <c r="D138" s="3" t="s">
        <v>864</v>
      </c>
      <c r="E138" s="3" t="s">
        <v>865</v>
      </c>
      <c r="G138" s="4">
        <v>0</v>
      </c>
      <c r="H138" s="4">
        <v>184680</v>
      </c>
      <c r="I138" s="4">
        <v>59065351.75</v>
      </c>
    </row>
    <row r="139" spans="2:9" ht="51">
      <c r="B139" s="2">
        <v>44847</v>
      </c>
      <c r="C139" s="3">
        <v>49093</v>
      </c>
      <c r="D139" s="3" t="s">
        <v>864</v>
      </c>
      <c r="E139" s="3" t="s">
        <v>865</v>
      </c>
      <c r="G139" s="4">
        <v>0</v>
      </c>
      <c r="H139" s="4">
        <v>9720</v>
      </c>
      <c r="I139" s="4">
        <v>59055631.75</v>
      </c>
    </row>
    <row r="140" spans="2:9" ht="25.5">
      <c r="B140" s="2">
        <v>44847</v>
      </c>
      <c r="C140" s="3">
        <v>49375</v>
      </c>
      <c r="D140" s="3" t="s">
        <v>866</v>
      </c>
      <c r="E140" s="3" t="s">
        <v>867</v>
      </c>
      <c r="G140" s="4">
        <v>0</v>
      </c>
      <c r="H140" s="4">
        <v>40127.5</v>
      </c>
      <c r="I140" s="4">
        <v>59015504.25</v>
      </c>
    </row>
    <row r="141" spans="2:9" ht="51">
      <c r="B141" s="2">
        <v>44848</v>
      </c>
      <c r="C141" s="3">
        <v>49061</v>
      </c>
      <c r="D141" s="3" t="s">
        <v>868</v>
      </c>
      <c r="E141" s="3" t="s">
        <v>869</v>
      </c>
      <c r="G141" s="4">
        <v>32129038.69</v>
      </c>
      <c r="H141" s="4">
        <v>0</v>
      </c>
      <c r="I141" s="4">
        <v>91144542.94</v>
      </c>
    </row>
    <row r="142" spans="2:9" ht="51">
      <c r="B142" s="2">
        <v>44848</v>
      </c>
      <c r="C142" s="3">
        <v>49062</v>
      </c>
      <c r="D142" s="3" t="s">
        <v>870</v>
      </c>
      <c r="E142" s="3" t="s">
        <v>144</v>
      </c>
      <c r="G142" s="4">
        <v>1219112.6</v>
      </c>
      <c r="H142" s="4">
        <v>0</v>
      </c>
      <c r="I142" s="4">
        <v>92363655.54</v>
      </c>
    </row>
    <row r="143" spans="2:9" ht="38.25">
      <c r="B143" s="2">
        <v>44848</v>
      </c>
      <c r="C143" s="3">
        <v>49094</v>
      </c>
      <c r="D143" s="3" t="s">
        <v>871</v>
      </c>
      <c r="E143" s="3" t="s">
        <v>872</v>
      </c>
      <c r="G143" s="4">
        <v>0</v>
      </c>
      <c r="H143" s="4">
        <v>474288.8</v>
      </c>
      <c r="I143" s="4">
        <v>91889366.74</v>
      </c>
    </row>
    <row r="144" spans="2:9" ht="38.25">
      <c r="B144" s="2">
        <v>44848</v>
      </c>
      <c r="C144" s="3">
        <v>49095</v>
      </c>
      <c r="D144" s="3" t="s">
        <v>873</v>
      </c>
      <c r="E144" s="3" t="s">
        <v>874</v>
      </c>
      <c r="G144" s="4">
        <v>0</v>
      </c>
      <c r="H144" s="4">
        <v>54000</v>
      </c>
      <c r="I144" s="4">
        <v>91835366.74</v>
      </c>
    </row>
    <row r="145" spans="2:9" ht="38.25">
      <c r="B145" s="2">
        <v>44848</v>
      </c>
      <c r="C145" s="3">
        <v>49095</v>
      </c>
      <c r="D145" s="3" t="s">
        <v>873</v>
      </c>
      <c r="E145" s="3" t="s">
        <v>874</v>
      </c>
      <c r="G145" s="4">
        <v>0</v>
      </c>
      <c r="H145" s="4">
        <v>16800</v>
      </c>
      <c r="I145" s="4">
        <v>91818566.74</v>
      </c>
    </row>
    <row r="146" spans="2:9" ht="38.25">
      <c r="B146" s="2">
        <v>44848</v>
      </c>
      <c r="C146" s="3">
        <v>49096</v>
      </c>
      <c r="D146" s="3" t="s">
        <v>875</v>
      </c>
      <c r="E146" s="3" t="s">
        <v>876</v>
      </c>
      <c r="G146" s="4">
        <v>0</v>
      </c>
      <c r="H146" s="4">
        <v>54000</v>
      </c>
      <c r="I146" s="4">
        <v>91764566.74</v>
      </c>
    </row>
    <row r="147" spans="2:9" ht="38.25">
      <c r="B147" s="2">
        <v>44848</v>
      </c>
      <c r="C147" s="3">
        <v>49096</v>
      </c>
      <c r="D147" s="3" t="s">
        <v>875</v>
      </c>
      <c r="E147" s="3" t="s">
        <v>876</v>
      </c>
      <c r="G147" s="4">
        <v>0</v>
      </c>
      <c r="H147" s="4">
        <v>16800</v>
      </c>
      <c r="I147" s="4">
        <v>91747766.74</v>
      </c>
    </row>
    <row r="148" spans="2:9" ht="38.25">
      <c r="B148" s="2">
        <v>44848</v>
      </c>
      <c r="C148" s="3">
        <v>49097</v>
      </c>
      <c r="D148" s="3" t="s">
        <v>877</v>
      </c>
      <c r="E148" s="3" t="s">
        <v>878</v>
      </c>
      <c r="G148" s="4">
        <v>0</v>
      </c>
      <c r="H148" s="4">
        <v>90000</v>
      </c>
      <c r="I148" s="4">
        <v>91657766.74</v>
      </c>
    </row>
    <row r="149" spans="2:9" ht="38.25">
      <c r="B149" s="2">
        <v>44848</v>
      </c>
      <c r="C149" s="3">
        <v>49097</v>
      </c>
      <c r="D149" s="3" t="s">
        <v>877</v>
      </c>
      <c r="E149" s="3" t="s">
        <v>878</v>
      </c>
      <c r="G149" s="4">
        <v>0</v>
      </c>
      <c r="H149" s="4">
        <v>28000</v>
      </c>
      <c r="I149" s="4">
        <v>91629766.74</v>
      </c>
    </row>
    <row r="150" spans="2:9" ht="51">
      <c r="B150" s="2">
        <v>44851</v>
      </c>
      <c r="C150" s="3">
        <v>49064</v>
      </c>
      <c r="D150" s="3" t="s">
        <v>879</v>
      </c>
      <c r="E150" s="3" t="s">
        <v>880</v>
      </c>
      <c r="G150" s="4">
        <v>23987982.56</v>
      </c>
      <c r="H150" s="4">
        <v>0</v>
      </c>
      <c r="I150" s="4">
        <v>115617749.3</v>
      </c>
    </row>
    <row r="151" spans="2:9" ht="51">
      <c r="B151" s="2">
        <v>44851</v>
      </c>
      <c r="C151" s="3">
        <v>49065</v>
      </c>
      <c r="D151" s="3" t="s">
        <v>881</v>
      </c>
      <c r="E151" s="3" t="s">
        <v>882</v>
      </c>
      <c r="G151" s="4">
        <v>208152</v>
      </c>
      <c r="H151" s="4">
        <v>0</v>
      </c>
      <c r="I151" s="4">
        <v>115825901.3</v>
      </c>
    </row>
    <row r="152" spans="2:9" ht="38.25">
      <c r="B152" s="2">
        <v>44851</v>
      </c>
      <c r="C152" s="3">
        <v>49068</v>
      </c>
      <c r="D152" s="3" t="s">
        <v>883</v>
      </c>
      <c r="E152" s="3" t="s">
        <v>884</v>
      </c>
      <c r="G152" s="4">
        <v>0</v>
      </c>
      <c r="H152" s="4">
        <v>499802</v>
      </c>
      <c r="I152" s="4">
        <v>115326099.3</v>
      </c>
    </row>
    <row r="153" spans="2:9" ht="38.25">
      <c r="B153" s="2">
        <v>44851</v>
      </c>
      <c r="C153" s="3">
        <v>49068</v>
      </c>
      <c r="D153" s="3" t="s">
        <v>883</v>
      </c>
      <c r="E153" s="3" t="s">
        <v>884</v>
      </c>
      <c r="G153" s="4">
        <v>0</v>
      </c>
      <c r="H153" s="4">
        <v>48308</v>
      </c>
      <c r="I153" s="4">
        <v>115277791.3</v>
      </c>
    </row>
    <row r="154" spans="2:9" ht="38.25">
      <c r="B154" s="2">
        <v>44851</v>
      </c>
      <c r="C154" s="3">
        <v>49098</v>
      </c>
      <c r="D154" s="3" t="s">
        <v>885</v>
      </c>
      <c r="E154" s="3" t="s">
        <v>886</v>
      </c>
      <c r="G154" s="4">
        <v>0</v>
      </c>
      <c r="H154" s="4">
        <v>27000</v>
      </c>
      <c r="I154" s="4">
        <v>115250791.3</v>
      </c>
    </row>
    <row r="155" spans="2:9" ht="38.25">
      <c r="B155" s="2">
        <v>44851</v>
      </c>
      <c r="C155" s="3">
        <v>49098</v>
      </c>
      <c r="D155" s="3" t="s">
        <v>885</v>
      </c>
      <c r="E155" s="3" t="s">
        <v>886</v>
      </c>
      <c r="G155" s="4">
        <v>0</v>
      </c>
      <c r="H155" s="4">
        <v>8400</v>
      </c>
      <c r="I155" s="4">
        <v>115242391.3</v>
      </c>
    </row>
    <row r="156" spans="2:9" ht="38.25">
      <c r="B156" s="2">
        <v>44851</v>
      </c>
      <c r="C156" s="3">
        <v>49101</v>
      </c>
      <c r="D156" s="3" t="s">
        <v>887</v>
      </c>
      <c r="E156" s="3" t="s">
        <v>888</v>
      </c>
      <c r="G156" s="4">
        <v>0</v>
      </c>
      <c r="H156" s="4">
        <v>314055.25</v>
      </c>
      <c r="I156" s="4">
        <v>114928336.05</v>
      </c>
    </row>
    <row r="157" spans="2:9" ht="38.25">
      <c r="B157" s="2">
        <v>44851</v>
      </c>
      <c r="C157" s="3">
        <v>49101</v>
      </c>
      <c r="D157" s="3" t="s">
        <v>887</v>
      </c>
      <c r="E157" s="3" t="s">
        <v>888</v>
      </c>
      <c r="G157" s="4">
        <v>0</v>
      </c>
      <c r="H157" s="4">
        <v>13896.25</v>
      </c>
      <c r="I157" s="4">
        <v>114914439.8</v>
      </c>
    </row>
    <row r="158" spans="2:9" ht="38.25">
      <c r="B158" s="2">
        <v>44851</v>
      </c>
      <c r="C158" s="3">
        <v>49102</v>
      </c>
      <c r="D158" s="3" t="s">
        <v>889</v>
      </c>
      <c r="E158" s="3" t="s">
        <v>890</v>
      </c>
      <c r="G158" s="4">
        <v>0</v>
      </c>
      <c r="H158" s="4">
        <v>22500</v>
      </c>
      <c r="I158" s="4">
        <v>114891939.8</v>
      </c>
    </row>
    <row r="159" spans="2:9" ht="38.25">
      <c r="B159" s="2">
        <v>44851</v>
      </c>
      <c r="C159" s="3">
        <v>49102</v>
      </c>
      <c r="D159" s="3" t="s">
        <v>889</v>
      </c>
      <c r="E159" s="3" t="s">
        <v>890</v>
      </c>
      <c r="G159" s="4">
        <v>0</v>
      </c>
      <c r="H159" s="4">
        <v>7000</v>
      </c>
      <c r="I159" s="4">
        <v>114884939.8</v>
      </c>
    </row>
    <row r="160" spans="2:9" ht="38.25">
      <c r="B160" s="2">
        <v>44851</v>
      </c>
      <c r="C160" s="3">
        <v>49104</v>
      </c>
      <c r="D160" s="3" t="s">
        <v>891</v>
      </c>
      <c r="E160" s="3" t="s">
        <v>892</v>
      </c>
      <c r="G160" s="4">
        <v>0</v>
      </c>
      <c r="H160" s="4">
        <v>22500</v>
      </c>
      <c r="I160" s="4">
        <v>114862439.8</v>
      </c>
    </row>
    <row r="161" spans="2:9" ht="38.25">
      <c r="B161" s="2">
        <v>44851</v>
      </c>
      <c r="C161" s="3">
        <v>49104</v>
      </c>
      <c r="D161" s="3" t="s">
        <v>891</v>
      </c>
      <c r="E161" s="3" t="s">
        <v>892</v>
      </c>
      <c r="G161" s="4">
        <v>0</v>
      </c>
      <c r="H161" s="4">
        <v>7000</v>
      </c>
      <c r="I161" s="4">
        <v>114855439.8</v>
      </c>
    </row>
    <row r="162" spans="2:9" ht="38.25">
      <c r="B162" s="2">
        <v>44851</v>
      </c>
      <c r="C162" s="3">
        <v>49106</v>
      </c>
      <c r="D162" s="3" t="s">
        <v>893</v>
      </c>
      <c r="E162" s="3" t="s">
        <v>894</v>
      </c>
      <c r="G162" s="4">
        <v>0</v>
      </c>
      <c r="H162" s="4">
        <v>209000</v>
      </c>
      <c r="I162" s="4">
        <v>114646439.8</v>
      </c>
    </row>
    <row r="163" spans="2:9" ht="38.25">
      <c r="B163" s="2">
        <v>44851</v>
      </c>
      <c r="C163" s="3">
        <v>49106</v>
      </c>
      <c r="D163" s="3" t="s">
        <v>893</v>
      </c>
      <c r="E163" s="3" t="s">
        <v>894</v>
      </c>
      <c r="G163" s="4">
        <v>0</v>
      </c>
      <c r="H163" s="4">
        <v>11000</v>
      </c>
      <c r="I163" s="4">
        <v>114635439.8</v>
      </c>
    </row>
    <row r="164" spans="2:9" ht="25.5">
      <c r="B164" s="2">
        <v>44851</v>
      </c>
      <c r="C164" s="3">
        <v>49315</v>
      </c>
      <c r="D164" s="3" t="s">
        <v>895</v>
      </c>
      <c r="E164" s="3" t="s">
        <v>896</v>
      </c>
      <c r="G164" s="4">
        <v>0</v>
      </c>
      <c r="H164" s="4">
        <v>13450.5</v>
      </c>
      <c r="I164" s="4">
        <v>114621989.3</v>
      </c>
    </row>
    <row r="165" spans="2:9" ht="25.5">
      <c r="B165" s="2">
        <v>44851</v>
      </c>
      <c r="C165" s="3">
        <v>49316</v>
      </c>
      <c r="D165" s="3" t="s">
        <v>897</v>
      </c>
      <c r="E165" s="3" t="s">
        <v>898</v>
      </c>
      <c r="G165" s="4">
        <v>0</v>
      </c>
      <c r="H165" s="4">
        <v>3843</v>
      </c>
      <c r="I165" s="4">
        <v>114618146.3</v>
      </c>
    </row>
    <row r="166" spans="2:9" ht="25.5">
      <c r="B166" s="2">
        <v>44851</v>
      </c>
      <c r="C166" s="3">
        <v>49318</v>
      </c>
      <c r="D166" s="3" t="s">
        <v>899</v>
      </c>
      <c r="E166" s="3" t="s">
        <v>900</v>
      </c>
      <c r="G166" s="4">
        <v>0</v>
      </c>
      <c r="H166" s="4">
        <v>10736.96</v>
      </c>
      <c r="I166" s="4">
        <v>114607409.34</v>
      </c>
    </row>
    <row r="167" spans="2:9" ht="25.5">
      <c r="B167" s="2">
        <v>44851</v>
      </c>
      <c r="C167" s="3">
        <v>49318</v>
      </c>
      <c r="D167" s="3" t="s">
        <v>899</v>
      </c>
      <c r="E167" s="3" t="s">
        <v>900</v>
      </c>
      <c r="G167" s="4">
        <v>0</v>
      </c>
      <c r="H167" s="4">
        <v>150501.84</v>
      </c>
      <c r="I167" s="4">
        <v>114456907.5</v>
      </c>
    </row>
    <row r="168" spans="2:9" ht="25.5">
      <c r="B168" s="2">
        <v>44851</v>
      </c>
      <c r="C168" s="3">
        <v>49320</v>
      </c>
      <c r="D168" s="3" t="s">
        <v>901</v>
      </c>
      <c r="E168" s="3" t="s">
        <v>902</v>
      </c>
      <c r="G168" s="4">
        <v>0</v>
      </c>
      <c r="H168" s="4">
        <v>63611.1</v>
      </c>
      <c r="I168" s="4">
        <v>114393296.4</v>
      </c>
    </row>
    <row r="169" spans="2:9" ht="25.5">
      <c r="B169" s="2">
        <v>44851</v>
      </c>
      <c r="C169" s="3">
        <v>49321</v>
      </c>
      <c r="D169" s="3" t="s">
        <v>903</v>
      </c>
      <c r="E169" s="3" t="s">
        <v>904</v>
      </c>
      <c r="G169" s="4">
        <v>0</v>
      </c>
      <c r="H169" s="4">
        <v>155603.07</v>
      </c>
      <c r="I169" s="4">
        <v>114237693.33</v>
      </c>
    </row>
    <row r="170" spans="2:9" ht="25.5">
      <c r="B170" s="2">
        <v>44851</v>
      </c>
      <c r="C170" s="3">
        <v>49322</v>
      </c>
      <c r="D170" s="3" t="s">
        <v>905</v>
      </c>
      <c r="E170" s="3" t="s">
        <v>906</v>
      </c>
      <c r="G170" s="4">
        <v>0</v>
      </c>
      <c r="H170" s="4">
        <v>24954.36</v>
      </c>
      <c r="I170" s="4">
        <v>114212738.97</v>
      </c>
    </row>
    <row r="171" spans="2:9" ht="25.5">
      <c r="B171" s="2">
        <v>44851</v>
      </c>
      <c r="C171" s="3">
        <v>49322</v>
      </c>
      <c r="D171" s="3" t="s">
        <v>905</v>
      </c>
      <c r="E171" s="3" t="s">
        <v>906</v>
      </c>
      <c r="G171" s="4">
        <v>0</v>
      </c>
      <c r="H171" s="4">
        <v>496735.13</v>
      </c>
      <c r="I171" s="4">
        <v>113716003.84</v>
      </c>
    </row>
    <row r="172" spans="2:9" ht="25.5">
      <c r="B172" s="2">
        <v>44851</v>
      </c>
      <c r="C172" s="3">
        <v>49335</v>
      </c>
      <c r="D172" s="3" t="s">
        <v>907</v>
      </c>
      <c r="E172" s="3" t="s">
        <v>908</v>
      </c>
      <c r="G172" s="4">
        <v>0</v>
      </c>
      <c r="H172" s="4">
        <v>40123870.74</v>
      </c>
      <c r="I172" s="4">
        <v>73592133.1</v>
      </c>
    </row>
    <row r="173" spans="2:9" ht="25.5">
      <c r="B173" s="2">
        <v>44851</v>
      </c>
      <c r="C173" s="3">
        <v>49335</v>
      </c>
      <c r="D173" s="3" t="s">
        <v>907</v>
      </c>
      <c r="E173" s="3" t="s">
        <v>908</v>
      </c>
      <c r="G173" s="4">
        <v>0</v>
      </c>
      <c r="H173" s="4">
        <v>9372277.26</v>
      </c>
      <c r="I173" s="4">
        <v>64219855.84</v>
      </c>
    </row>
    <row r="174" spans="2:9" ht="51">
      <c r="B174" s="2">
        <v>44852</v>
      </c>
      <c r="C174" s="3">
        <v>49066</v>
      </c>
      <c r="D174" s="3" t="s">
        <v>909</v>
      </c>
      <c r="E174" s="3" t="s">
        <v>910</v>
      </c>
      <c r="G174" s="4">
        <v>892561.23</v>
      </c>
      <c r="H174" s="4">
        <v>0</v>
      </c>
      <c r="I174" s="4">
        <v>65112417.07</v>
      </c>
    </row>
    <row r="175" spans="2:9" ht="51">
      <c r="B175" s="2">
        <v>44852</v>
      </c>
      <c r="C175" s="3">
        <v>49067</v>
      </c>
      <c r="D175" s="3" t="s">
        <v>911</v>
      </c>
      <c r="E175" s="3" t="s">
        <v>912</v>
      </c>
      <c r="G175" s="4">
        <v>1168200</v>
      </c>
      <c r="H175" s="4">
        <v>0</v>
      </c>
      <c r="I175" s="4">
        <v>66280617.07</v>
      </c>
    </row>
    <row r="176" spans="2:9" ht="25.5">
      <c r="B176" s="2">
        <v>44852</v>
      </c>
      <c r="C176" s="3">
        <v>49302</v>
      </c>
      <c r="D176" s="3" t="s">
        <v>913</v>
      </c>
      <c r="E176" s="3" t="s">
        <v>914</v>
      </c>
      <c r="G176" s="4">
        <v>0</v>
      </c>
      <c r="H176" s="4">
        <v>86947.96</v>
      </c>
      <c r="I176" s="4">
        <v>66193669.11</v>
      </c>
    </row>
    <row r="177" spans="2:9" ht="25.5">
      <c r="B177" s="2">
        <v>44852</v>
      </c>
      <c r="C177" s="3">
        <v>49302</v>
      </c>
      <c r="D177" s="3" t="s">
        <v>913</v>
      </c>
      <c r="E177" s="3" t="s">
        <v>914</v>
      </c>
      <c r="G177" s="4">
        <v>0</v>
      </c>
      <c r="H177" s="4">
        <v>3916.58</v>
      </c>
      <c r="I177" s="4">
        <v>66189752.53</v>
      </c>
    </row>
    <row r="178" spans="2:9" ht="38.25">
      <c r="B178" s="2">
        <v>44852</v>
      </c>
      <c r="C178" s="3">
        <v>49303</v>
      </c>
      <c r="D178" s="3" t="s">
        <v>915</v>
      </c>
      <c r="E178" s="3" t="s">
        <v>916</v>
      </c>
      <c r="G178" s="4">
        <v>0</v>
      </c>
      <c r="H178" s="4">
        <v>11700</v>
      </c>
      <c r="I178" s="4">
        <v>66178052.53</v>
      </c>
    </row>
    <row r="179" spans="2:9" ht="38.25">
      <c r="B179" s="2">
        <v>44852</v>
      </c>
      <c r="C179" s="3">
        <v>49303</v>
      </c>
      <c r="D179" s="3" t="s">
        <v>915</v>
      </c>
      <c r="E179" s="3" t="s">
        <v>916</v>
      </c>
      <c r="G179" s="4">
        <v>0</v>
      </c>
      <c r="H179" s="4">
        <v>3640</v>
      </c>
      <c r="I179" s="4">
        <v>66174412.53</v>
      </c>
    </row>
    <row r="180" spans="2:9" ht="25.5">
      <c r="B180" s="2">
        <v>44852</v>
      </c>
      <c r="C180" s="3">
        <v>49326</v>
      </c>
      <c r="D180" s="3" t="s">
        <v>917</v>
      </c>
      <c r="E180" s="3" t="s">
        <v>918</v>
      </c>
      <c r="G180" s="4">
        <v>0</v>
      </c>
      <c r="H180" s="4">
        <v>14955.87</v>
      </c>
      <c r="I180" s="4">
        <v>66159456.66</v>
      </c>
    </row>
    <row r="181" spans="2:9" ht="25.5">
      <c r="B181" s="2">
        <v>44852</v>
      </c>
      <c r="C181" s="3">
        <v>49326</v>
      </c>
      <c r="D181" s="3" t="s">
        <v>917</v>
      </c>
      <c r="E181" s="3" t="s">
        <v>918</v>
      </c>
      <c r="G181" s="4">
        <v>0</v>
      </c>
      <c r="H181" s="4">
        <v>65142.68</v>
      </c>
      <c r="I181" s="4">
        <v>66094313.98</v>
      </c>
    </row>
    <row r="182" spans="2:9" ht="38.25">
      <c r="B182" s="2">
        <v>44852</v>
      </c>
      <c r="C182" s="3">
        <v>49404</v>
      </c>
      <c r="D182" s="3" t="s">
        <v>919</v>
      </c>
      <c r="E182" s="3" t="s">
        <v>920</v>
      </c>
      <c r="G182" s="4">
        <v>0</v>
      </c>
      <c r="H182" s="4">
        <v>79100</v>
      </c>
      <c r="I182" s="4">
        <v>66015213.98</v>
      </c>
    </row>
    <row r="183" spans="2:9" ht="38.25">
      <c r="B183" s="2">
        <v>44852</v>
      </c>
      <c r="C183" s="3">
        <v>49404</v>
      </c>
      <c r="D183" s="3" t="s">
        <v>919</v>
      </c>
      <c r="E183" s="3" t="s">
        <v>920</v>
      </c>
      <c r="G183" s="4">
        <v>0</v>
      </c>
      <c r="H183" s="4">
        <v>3500</v>
      </c>
      <c r="I183" s="4">
        <v>66011713.98</v>
      </c>
    </row>
    <row r="184" spans="2:9" ht="38.25">
      <c r="B184" s="2">
        <v>44852</v>
      </c>
      <c r="C184" s="3">
        <v>49422</v>
      </c>
      <c r="D184" s="3" t="s">
        <v>921</v>
      </c>
      <c r="E184" s="3" t="s">
        <v>922</v>
      </c>
      <c r="G184" s="4">
        <v>0</v>
      </c>
      <c r="H184" s="4">
        <v>193034.4</v>
      </c>
      <c r="I184" s="4">
        <v>65818679.58</v>
      </c>
    </row>
    <row r="185" spans="2:9" ht="38.25">
      <c r="B185" s="2">
        <v>44852</v>
      </c>
      <c r="C185" s="3">
        <v>49422</v>
      </c>
      <c r="D185" s="3" t="s">
        <v>921</v>
      </c>
      <c r="E185" s="3" t="s">
        <v>922</v>
      </c>
      <c r="G185" s="4">
        <v>0</v>
      </c>
      <c r="H185" s="4">
        <v>18657.6</v>
      </c>
      <c r="I185" s="4">
        <v>65800021.98</v>
      </c>
    </row>
    <row r="186" spans="2:9" ht="38.25">
      <c r="B186" s="2">
        <v>44852</v>
      </c>
      <c r="C186" s="3">
        <v>49423</v>
      </c>
      <c r="D186" s="3" t="s">
        <v>923</v>
      </c>
      <c r="E186" s="3" t="s">
        <v>924</v>
      </c>
      <c r="G186" s="4">
        <v>0</v>
      </c>
      <c r="H186" s="4">
        <v>180000</v>
      </c>
      <c r="I186" s="4">
        <v>65620021.98</v>
      </c>
    </row>
    <row r="187" spans="2:9" ht="38.25">
      <c r="B187" s="2">
        <v>44852</v>
      </c>
      <c r="C187" s="3">
        <v>49423</v>
      </c>
      <c r="D187" s="3" t="s">
        <v>923</v>
      </c>
      <c r="E187" s="3" t="s">
        <v>924</v>
      </c>
      <c r="G187" s="4">
        <v>0</v>
      </c>
      <c r="H187" s="4">
        <v>56000</v>
      </c>
      <c r="I187" s="4">
        <v>65564021.98</v>
      </c>
    </row>
    <row r="188" spans="2:9" ht="51">
      <c r="B188" s="2">
        <v>44852</v>
      </c>
      <c r="C188" s="3">
        <v>49462</v>
      </c>
      <c r="D188" s="3" t="s">
        <v>925</v>
      </c>
      <c r="E188" s="3" t="s">
        <v>926</v>
      </c>
      <c r="G188" s="4">
        <v>0</v>
      </c>
      <c r="H188" s="4">
        <v>180800</v>
      </c>
      <c r="I188" s="4">
        <v>65383221.98</v>
      </c>
    </row>
    <row r="189" spans="2:9" ht="51">
      <c r="B189" s="2">
        <v>44852</v>
      </c>
      <c r="C189" s="3">
        <v>49462</v>
      </c>
      <c r="D189" s="3" t="s">
        <v>925</v>
      </c>
      <c r="E189" s="3" t="s">
        <v>926</v>
      </c>
      <c r="G189" s="4">
        <v>0</v>
      </c>
      <c r="H189" s="4">
        <v>8000</v>
      </c>
      <c r="I189" s="4">
        <v>65375221.98</v>
      </c>
    </row>
    <row r="190" spans="2:9" ht="51">
      <c r="B190" s="2">
        <v>44853</v>
      </c>
      <c r="C190" s="3">
        <v>49160</v>
      </c>
      <c r="D190" s="3" t="s">
        <v>927</v>
      </c>
      <c r="E190" s="3" t="s">
        <v>204</v>
      </c>
      <c r="G190" s="4">
        <v>389213</v>
      </c>
      <c r="H190" s="4">
        <v>0</v>
      </c>
      <c r="I190" s="4">
        <v>65764434.98</v>
      </c>
    </row>
    <row r="191" spans="2:9" ht="51">
      <c r="B191" s="2">
        <v>44853</v>
      </c>
      <c r="C191" s="3">
        <v>49161</v>
      </c>
      <c r="D191" s="3" t="s">
        <v>928</v>
      </c>
      <c r="E191" s="3" t="s">
        <v>206</v>
      </c>
      <c r="G191" s="4">
        <v>19133564.89</v>
      </c>
      <c r="H191" s="4">
        <v>0</v>
      </c>
      <c r="I191" s="4">
        <v>84897999.87</v>
      </c>
    </row>
    <row r="192" spans="2:9" ht="51">
      <c r="B192" s="2">
        <v>44853</v>
      </c>
      <c r="C192" s="3">
        <v>49304</v>
      </c>
      <c r="D192" s="3" t="s">
        <v>929</v>
      </c>
      <c r="E192" s="3" t="s">
        <v>930</v>
      </c>
      <c r="G192" s="4">
        <v>0</v>
      </c>
      <c r="H192" s="4">
        <v>199332</v>
      </c>
      <c r="I192" s="4">
        <v>84698667.87</v>
      </c>
    </row>
    <row r="193" spans="2:9" ht="51">
      <c r="B193" s="2">
        <v>44853</v>
      </c>
      <c r="C193" s="3">
        <v>49304</v>
      </c>
      <c r="D193" s="3" t="s">
        <v>929</v>
      </c>
      <c r="E193" s="3" t="s">
        <v>930</v>
      </c>
      <c r="G193" s="4">
        <v>0</v>
      </c>
      <c r="H193" s="4">
        <v>8820</v>
      </c>
      <c r="I193" s="4">
        <v>84689847.87</v>
      </c>
    </row>
    <row r="194" spans="2:9" ht="38.25">
      <c r="B194" s="2">
        <v>44853</v>
      </c>
      <c r="C194" s="3">
        <v>49405</v>
      </c>
      <c r="D194" s="3" t="s">
        <v>931</v>
      </c>
      <c r="E194" s="3" t="s">
        <v>932</v>
      </c>
      <c r="G194" s="4">
        <v>0</v>
      </c>
      <c r="H194" s="4">
        <v>45200</v>
      </c>
      <c r="I194" s="4">
        <v>84644647.87</v>
      </c>
    </row>
    <row r="195" spans="2:9" ht="38.25">
      <c r="B195" s="2">
        <v>44853</v>
      </c>
      <c r="C195" s="3">
        <v>49405</v>
      </c>
      <c r="D195" s="3" t="s">
        <v>931</v>
      </c>
      <c r="E195" s="3" t="s">
        <v>932</v>
      </c>
      <c r="G195" s="4">
        <v>0</v>
      </c>
      <c r="H195" s="4">
        <v>2000</v>
      </c>
      <c r="I195" s="4">
        <v>84642647.87</v>
      </c>
    </row>
    <row r="196" spans="2:9" ht="38.25">
      <c r="B196" s="2">
        <v>44853</v>
      </c>
      <c r="C196" s="3">
        <v>49408</v>
      </c>
      <c r="D196" s="3" t="s">
        <v>933</v>
      </c>
      <c r="E196" s="3" t="s">
        <v>934</v>
      </c>
      <c r="G196" s="4">
        <v>0</v>
      </c>
      <c r="H196" s="4">
        <v>90400</v>
      </c>
      <c r="I196" s="4">
        <v>84552247.87</v>
      </c>
    </row>
    <row r="197" spans="2:9" ht="38.25">
      <c r="B197" s="2">
        <v>44853</v>
      </c>
      <c r="C197" s="3">
        <v>49408</v>
      </c>
      <c r="D197" s="3" t="s">
        <v>933</v>
      </c>
      <c r="E197" s="3" t="s">
        <v>934</v>
      </c>
      <c r="G197" s="4">
        <v>0</v>
      </c>
      <c r="H197" s="4">
        <v>4000</v>
      </c>
      <c r="I197" s="4">
        <v>84548247.87</v>
      </c>
    </row>
    <row r="198" spans="2:9" ht="38.25">
      <c r="B198" s="2">
        <v>44853</v>
      </c>
      <c r="C198" s="3">
        <v>49409</v>
      </c>
      <c r="D198" s="3" t="s">
        <v>935</v>
      </c>
      <c r="E198" s="3" t="s">
        <v>936</v>
      </c>
      <c r="G198" s="4">
        <v>0</v>
      </c>
      <c r="H198" s="4">
        <v>90400</v>
      </c>
      <c r="I198" s="4">
        <v>84457847.87</v>
      </c>
    </row>
    <row r="199" spans="2:9" ht="38.25">
      <c r="B199" s="2">
        <v>44853</v>
      </c>
      <c r="C199" s="3">
        <v>49409</v>
      </c>
      <c r="D199" s="3" t="s">
        <v>935</v>
      </c>
      <c r="E199" s="3" t="s">
        <v>936</v>
      </c>
      <c r="G199" s="4">
        <v>0</v>
      </c>
      <c r="H199" s="4">
        <v>4000</v>
      </c>
      <c r="I199" s="4">
        <v>84453847.87</v>
      </c>
    </row>
    <row r="200" spans="2:9" ht="38.25">
      <c r="B200" s="2">
        <v>44853</v>
      </c>
      <c r="C200" s="3">
        <v>49416</v>
      </c>
      <c r="D200" s="3" t="s">
        <v>937</v>
      </c>
      <c r="E200" s="3" t="s">
        <v>938</v>
      </c>
      <c r="G200" s="4">
        <v>0</v>
      </c>
      <c r="H200" s="4">
        <v>22596</v>
      </c>
      <c r="I200" s="4">
        <v>84431251.87</v>
      </c>
    </row>
    <row r="201" spans="2:9" ht="38.25">
      <c r="B201" s="2">
        <v>44853</v>
      </c>
      <c r="C201" s="3">
        <v>49416</v>
      </c>
      <c r="D201" s="3" t="s">
        <v>937</v>
      </c>
      <c r="E201" s="3" t="s">
        <v>938</v>
      </c>
      <c r="G201" s="4">
        <v>0</v>
      </c>
      <c r="H201" s="4">
        <v>2184</v>
      </c>
      <c r="I201" s="4">
        <v>84429067.87</v>
      </c>
    </row>
    <row r="202" spans="2:9" ht="25.5">
      <c r="B202" s="2">
        <v>44853</v>
      </c>
      <c r="C202" s="3">
        <v>49424</v>
      </c>
      <c r="D202" s="3" t="s">
        <v>939</v>
      </c>
      <c r="E202" s="3" t="s">
        <v>940</v>
      </c>
      <c r="G202" s="4">
        <v>0</v>
      </c>
      <c r="H202" s="4">
        <v>22150.44</v>
      </c>
      <c r="I202" s="4">
        <v>84406917.43</v>
      </c>
    </row>
    <row r="203" spans="2:9" ht="25.5">
      <c r="B203" s="2">
        <v>44853</v>
      </c>
      <c r="C203" s="3">
        <v>49425</v>
      </c>
      <c r="D203" s="3" t="s">
        <v>941</v>
      </c>
      <c r="E203" s="3" t="s">
        <v>942</v>
      </c>
      <c r="G203" s="4">
        <v>0</v>
      </c>
      <c r="H203" s="4">
        <v>21520.8</v>
      </c>
      <c r="I203" s="4">
        <v>84385396.63</v>
      </c>
    </row>
    <row r="204" spans="2:9" ht="51">
      <c r="B204" s="2">
        <v>44854</v>
      </c>
      <c r="C204" s="3">
        <v>49162</v>
      </c>
      <c r="D204" s="3" t="s">
        <v>943</v>
      </c>
      <c r="E204" s="3" t="s">
        <v>226</v>
      </c>
      <c r="G204" s="4">
        <v>730800</v>
      </c>
      <c r="H204" s="4">
        <v>0</v>
      </c>
      <c r="I204" s="4">
        <v>85116196.63</v>
      </c>
    </row>
    <row r="205" spans="2:9" ht="51">
      <c r="B205" s="2">
        <v>44854</v>
      </c>
      <c r="C205" s="3">
        <v>49163</v>
      </c>
      <c r="D205" s="3" t="s">
        <v>944</v>
      </c>
      <c r="E205" s="3" t="s">
        <v>228</v>
      </c>
      <c r="G205" s="4">
        <v>263291.12</v>
      </c>
      <c r="H205" s="4">
        <v>0</v>
      </c>
      <c r="I205" s="4">
        <v>85379487.75</v>
      </c>
    </row>
    <row r="206" spans="2:9" ht="51">
      <c r="B206" s="2">
        <v>44854</v>
      </c>
      <c r="C206" s="3">
        <v>49305</v>
      </c>
      <c r="D206" s="3" t="s">
        <v>945</v>
      </c>
      <c r="E206" s="3" t="s">
        <v>946</v>
      </c>
      <c r="G206" s="4">
        <v>0</v>
      </c>
      <c r="H206" s="4">
        <v>203400</v>
      </c>
      <c r="I206" s="4">
        <v>85176087.75</v>
      </c>
    </row>
    <row r="207" spans="2:9" ht="51">
      <c r="B207" s="2">
        <v>44854</v>
      </c>
      <c r="C207" s="3">
        <v>49305</v>
      </c>
      <c r="D207" s="3" t="s">
        <v>945</v>
      </c>
      <c r="E207" s="3" t="s">
        <v>946</v>
      </c>
      <c r="G207" s="4">
        <v>0</v>
      </c>
      <c r="H207" s="4">
        <v>9000</v>
      </c>
      <c r="I207" s="4">
        <v>85167087.75</v>
      </c>
    </row>
    <row r="208" spans="2:9" ht="38.25">
      <c r="B208" s="2">
        <v>44854</v>
      </c>
      <c r="C208" s="3">
        <v>49307</v>
      </c>
      <c r="D208" s="3" t="s">
        <v>947</v>
      </c>
      <c r="E208" s="3" t="s">
        <v>948</v>
      </c>
      <c r="G208" s="4">
        <v>0</v>
      </c>
      <c r="H208" s="4">
        <v>79100</v>
      </c>
      <c r="I208" s="4">
        <v>85087987.75</v>
      </c>
    </row>
    <row r="209" spans="2:9" ht="38.25">
      <c r="B209" s="2">
        <v>44854</v>
      </c>
      <c r="C209" s="3">
        <v>49307</v>
      </c>
      <c r="D209" s="3" t="s">
        <v>947</v>
      </c>
      <c r="E209" s="3" t="s">
        <v>948</v>
      </c>
      <c r="G209" s="4">
        <v>0</v>
      </c>
      <c r="H209" s="4">
        <v>3500</v>
      </c>
      <c r="I209" s="4">
        <v>85084487.75</v>
      </c>
    </row>
    <row r="210" spans="2:9" ht="38.25">
      <c r="B210" s="2">
        <v>44854</v>
      </c>
      <c r="C210" s="3">
        <v>49309</v>
      </c>
      <c r="D210" s="3" t="s">
        <v>949</v>
      </c>
      <c r="E210" s="3" t="s">
        <v>950</v>
      </c>
      <c r="G210" s="4">
        <v>0</v>
      </c>
      <c r="H210" s="4">
        <v>226000</v>
      </c>
      <c r="I210" s="4">
        <v>84858487.75</v>
      </c>
    </row>
    <row r="211" spans="2:9" ht="38.25">
      <c r="B211" s="2">
        <v>44854</v>
      </c>
      <c r="C211" s="3">
        <v>49309</v>
      </c>
      <c r="D211" s="3" t="s">
        <v>949</v>
      </c>
      <c r="E211" s="3" t="s">
        <v>950</v>
      </c>
      <c r="G211" s="4">
        <v>0</v>
      </c>
      <c r="H211" s="4">
        <v>10000</v>
      </c>
      <c r="I211" s="4">
        <v>84848487.75</v>
      </c>
    </row>
    <row r="212" spans="2:9" ht="38.25">
      <c r="B212" s="2">
        <v>44854</v>
      </c>
      <c r="C212" s="3">
        <v>49310</v>
      </c>
      <c r="D212" s="3" t="s">
        <v>951</v>
      </c>
      <c r="E212" s="3" t="s">
        <v>952</v>
      </c>
      <c r="G212" s="4">
        <v>0</v>
      </c>
      <c r="H212" s="4">
        <v>113000</v>
      </c>
      <c r="I212" s="4">
        <v>84735487.75</v>
      </c>
    </row>
    <row r="213" spans="2:9" ht="38.25">
      <c r="B213" s="2">
        <v>44854</v>
      </c>
      <c r="C213" s="3">
        <v>49310</v>
      </c>
      <c r="D213" s="3" t="s">
        <v>951</v>
      </c>
      <c r="E213" s="3" t="s">
        <v>952</v>
      </c>
      <c r="G213" s="4">
        <v>0</v>
      </c>
      <c r="H213" s="4">
        <v>5000</v>
      </c>
      <c r="I213" s="4">
        <v>84730487.75</v>
      </c>
    </row>
    <row r="214" spans="2:9" ht="25.5">
      <c r="B214" s="2">
        <v>44854</v>
      </c>
      <c r="C214" s="3">
        <v>49312</v>
      </c>
      <c r="D214" s="3" t="s">
        <v>953</v>
      </c>
      <c r="E214" s="3" t="s">
        <v>954</v>
      </c>
      <c r="G214" s="4">
        <v>0</v>
      </c>
      <c r="H214" s="4">
        <v>45200</v>
      </c>
      <c r="I214" s="4">
        <v>84685287.75</v>
      </c>
    </row>
    <row r="215" spans="2:9" ht="25.5">
      <c r="B215" s="2">
        <v>44854</v>
      </c>
      <c r="C215" s="3">
        <v>49312</v>
      </c>
      <c r="D215" s="3" t="s">
        <v>953</v>
      </c>
      <c r="E215" s="3" t="s">
        <v>954</v>
      </c>
      <c r="G215" s="4">
        <v>0</v>
      </c>
      <c r="H215" s="4">
        <v>2000</v>
      </c>
      <c r="I215" s="4">
        <v>84683287.75</v>
      </c>
    </row>
    <row r="216" spans="2:9" ht="51">
      <c r="B216" s="2">
        <v>44854</v>
      </c>
      <c r="C216" s="3">
        <v>49417</v>
      </c>
      <c r="D216" s="3" t="s">
        <v>955</v>
      </c>
      <c r="E216" s="3" t="s">
        <v>956</v>
      </c>
      <c r="G216" s="4">
        <v>0</v>
      </c>
      <c r="H216" s="4">
        <v>226000</v>
      </c>
      <c r="I216" s="4">
        <v>84457287.75</v>
      </c>
    </row>
    <row r="217" spans="2:9" ht="51">
      <c r="B217" s="2">
        <v>44854</v>
      </c>
      <c r="C217" s="3">
        <v>49417</v>
      </c>
      <c r="D217" s="3" t="s">
        <v>955</v>
      </c>
      <c r="E217" s="3" t="s">
        <v>956</v>
      </c>
      <c r="G217" s="4">
        <v>0</v>
      </c>
      <c r="H217" s="4">
        <v>10000</v>
      </c>
      <c r="I217" s="4">
        <v>84447287.75</v>
      </c>
    </row>
    <row r="218" spans="2:9" ht="51">
      <c r="B218" s="2">
        <v>44855</v>
      </c>
      <c r="C218" s="3">
        <v>49436</v>
      </c>
      <c r="D218" s="3" t="s">
        <v>957</v>
      </c>
      <c r="E218" s="3" t="s">
        <v>232</v>
      </c>
      <c r="G218" s="4">
        <v>859025.6</v>
      </c>
      <c r="H218" s="4">
        <v>0</v>
      </c>
      <c r="I218" s="4">
        <v>85306313.35</v>
      </c>
    </row>
    <row r="219" spans="2:9" ht="51">
      <c r="B219" s="2">
        <v>44855</v>
      </c>
      <c r="C219" s="3">
        <v>49437</v>
      </c>
      <c r="D219" s="3" t="s">
        <v>958</v>
      </c>
      <c r="E219" s="3" t="s">
        <v>959</v>
      </c>
      <c r="G219" s="4">
        <v>158820</v>
      </c>
      <c r="H219" s="4">
        <v>0</v>
      </c>
      <c r="I219" s="4">
        <v>85465133.35</v>
      </c>
    </row>
    <row r="220" spans="2:9" ht="25.5">
      <c r="B220" s="2">
        <v>44855</v>
      </c>
      <c r="C220" s="3">
        <v>49463</v>
      </c>
      <c r="D220" s="3" t="s">
        <v>960</v>
      </c>
      <c r="E220" s="3" t="s">
        <v>961</v>
      </c>
      <c r="G220" s="4">
        <v>0</v>
      </c>
      <c r="H220" s="4">
        <v>1854</v>
      </c>
      <c r="I220" s="4">
        <v>85463279.35</v>
      </c>
    </row>
    <row r="221" spans="2:9" ht="25.5">
      <c r="B221" s="2">
        <v>44855</v>
      </c>
      <c r="C221" s="3">
        <v>49463</v>
      </c>
      <c r="D221" s="3" t="s">
        <v>960</v>
      </c>
      <c r="E221" s="3" t="s">
        <v>961</v>
      </c>
      <c r="G221" s="4">
        <v>0</v>
      </c>
      <c r="H221" s="4">
        <v>55791</v>
      </c>
      <c r="I221" s="4">
        <v>85407488.35</v>
      </c>
    </row>
    <row r="222" spans="2:9" ht="25.5">
      <c r="B222" s="2">
        <v>44855</v>
      </c>
      <c r="C222" s="3">
        <v>49464</v>
      </c>
      <c r="D222" s="3" t="s">
        <v>962</v>
      </c>
      <c r="E222" s="3" t="s">
        <v>963</v>
      </c>
      <c r="G222" s="4">
        <v>0</v>
      </c>
      <c r="H222" s="4">
        <v>22500</v>
      </c>
      <c r="I222" s="4">
        <v>85384988.35</v>
      </c>
    </row>
    <row r="223" spans="2:9" ht="25.5">
      <c r="B223" s="2">
        <v>44855</v>
      </c>
      <c r="C223" s="3">
        <v>49467</v>
      </c>
      <c r="D223" s="3" t="s">
        <v>964</v>
      </c>
      <c r="E223" s="3" t="s">
        <v>965</v>
      </c>
      <c r="G223" s="4">
        <v>0</v>
      </c>
      <c r="H223" s="4">
        <v>95812.14</v>
      </c>
      <c r="I223" s="4">
        <v>85289176.21</v>
      </c>
    </row>
    <row r="224" spans="2:9" ht="25.5">
      <c r="B224" s="2">
        <v>44855</v>
      </c>
      <c r="C224" s="3">
        <v>49467</v>
      </c>
      <c r="D224" s="3" t="s">
        <v>964</v>
      </c>
      <c r="E224" s="3" t="s">
        <v>965</v>
      </c>
      <c r="G224" s="4">
        <v>0</v>
      </c>
      <c r="H224" s="4">
        <v>4558387.86</v>
      </c>
      <c r="I224" s="4">
        <v>80730788.35</v>
      </c>
    </row>
    <row r="225" spans="2:9" ht="25.5">
      <c r="B225" s="2">
        <v>44855</v>
      </c>
      <c r="C225" s="3">
        <v>49468</v>
      </c>
      <c r="D225" s="3" t="s">
        <v>966</v>
      </c>
      <c r="E225" s="3" t="s">
        <v>967</v>
      </c>
      <c r="G225" s="4">
        <v>0</v>
      </c>
      <c r="H225" s="4">
        <v>79000.34</v>
      </c>
      <c r="I225" s="4">
        <v>80651788.01</v>
      </c>
    </row>
    <row r="226" spans="2:9" ht="25.5">
      <c r="B226" s="2">
        <v>44855</v>
      </c>
      <c r="C226" s="3">
        <v>49468</v>
      </c>
      <c r="D226" s="3" t="s">
        <v>966</v>
      </c>
      <c r="E226" s="3" t="s">
        <v>967</v>
      </c>
      <c r="G226" s="4">
        <v>0</v>
      </c>
      <c r="H226" s="4">
        <v>466549.14</v>
      </c>
      <c r="I226" s="4">
        <v>80185238.87</v>
      </c>
    </row>
    <row r="227" spans="2:9" ht="25.5">
      <c r="B227" s="2">
        <v>44855</v>
      </c>
      <c r="C227" s="3">
        <v>49469</v>
      </c>
      <c r="D227" s="3" t="s">
        <v>968</v>
      </c>
      <c r="E227" s="3" t="s">
        <v>969</v>
      </c>
      <c r="G227" s="4">
        <v>0</v>
      </c>
      <c r="H227" s="4">
        <v>869666.34</v>
      </c>
      <c r="I227" s="4">
        <v>79315572.53</v>
      </c>
    </row>
    <row r="228" spans="2:9" ht="25.5">
      <c r="B228" s="2">
        <v>44855</v>
      </c>
      <c r="C228" s="3">
        <v>49469</v>
      </c>
      <c r="D228" s="3" t="s">
        <v>968</v>
      </c>
      <c r="E228" s="3" t="s">
        <v>969</v>
      </c>
      <c r="G228" s="4">
        <v>0</v>
      </c>
      <c r="H228" s="4">
        <v>23118316.22</v>
      </c>
      <c r="I228" s="4">
        <v>56197256.31</v>
      </c>
    </row>
    <row r="229" spans="2:9" ht="25.5">
      <c r="B229" s="2">
        <v>44855</v>
      </c>
      <c r="C229" s="3">
        <v>49470</v>
      </c>
      <c r="D229" s="3" t="s">
        <v>970</v>
      </c>
      <c r="E229" s="3" t="s">
        <v>971</v>
      </c>
      <c r="G229" s="4">
        <v>0</v>
      </c>
      <c r="H229" s="4">
        <v>2487764.8</v>
      </c>
      <c r="I229" s="4">
        <v>53709491.51</v>
      </c>
    </row>
    <row r="230" spans="2:9" ht="25.5">
      <c r="B230" s="2">
        <v>44855</v>
      </c>
      <c r="C230" s="3">
        <v>49470</v>
      </c>
      <c r="D230" s="3" t="s">
        <v>970</v>
      </c>
      <c r="E230" s="3" t="s">
        <v>971</v>
      </c>
      <c r="G230" s="4">
        <v>0</v>
      </c>
      <c r="H230" s="4">
        <v>29122795.05</v>
      </c>
      <c r="I230" s="4">
        <v>24586696.46</v>
      </c>
    </row>
    <row r="231" spans="2:9" ht="25.5">
      <c r="B231" s="2">
        <v>44855</v>
      </c>
      <c r="C231" s="3">
        <v>49471</v>
      </c>
      <c r="D231" s="3" t="s">
        <v>972</v>
      </c>
      <c r="E231" s="3" t="s">
        <v>973</v>
      </c>
      <c r="G231" s="4">
        <v>0</v>
      </c>
      <c r="H231" s="4">
        <v>68605.9</v>
      </c>
      <c r="I231" s="4">
        <v>24518090.56</v>
      </c>
    </row>
    <row r="232" spans="2:9" ht="25.5">
      <c r="B232" s="2">
        <v>44855</v>
      </c>
      <c r="C232" s="3">
        <v>49471</v>
      </c>
      <c r="D232" s="3" t="s">
        <v>972</v>
      </c>
      <c r="E232" s="3" t="s">
        <v>973</v>
      </c>
      <c r="G232" s="4">
        <v>0</v>
      </c>
      <c r="H232" s="4">
        <v>525833.86</v>
      </c>
      <c r="I232" s="4">
        <v>23992256.7</v>
      </c>
    </row>
    <row r="233" spans="2:9" ht="25.5">
      <c r="B233" s="2">
        <v>44855</v>
      </c>
      <c r="C233" s="3">
        <v>49473</v>
      </c>
      <c r="D233" s="3" t="s">
        <v>974</v>
      </c>
      <c r="E233" s="3" t="s">
        <v>975</v>
      </c>
      <c r="G233" s="4">
        <v>0</v>
      </c>
      <c r="H233" s="4">
        <v>92232</v>
      </c>
      <c r="I233" s="4">
        <v>23900024.7</v>
      </c>
    </row>
    <row r="234" spans="2:9" ht="25.5">
      <c r="B234" s="2">
        <v>44855</v>
      </c>
      <c r="C234" s="3">
        <v>49475</v>
      </c>
      <c r="D234" s="3" t="s">
        <v>976</v>
      </c>
      <c r="E234" s="3" t="s">
        <v>977</v>
      </c>
      <c r="G234" s="4">
        <v>0</v>
      </c>
      <c r="H234" s="4">
        <v>44963.1</v>
      </c>
      <c r="I234" s="4">
        <v>23855061.6</v>
      </c>
    </row>
    <row r="235" spans="2:9" ht="25.5">
      <c r="B235" s="2">
        <v>44855</v>
      </c>
      <c r="C235" s="3">
        <v>49479</v>
      </c>
      <c r="D235" s="3" t="s">
        <v>978</v>
      </c>
      <c r="E235" s="3" t="s">
        <v>979</v>
      </c>
      <c r="G235" s="4">
        <v>0</v>
      </c>
      <c r="H235" s="4">
        <v>131605</v>
      </c>
      <c r="I235" s="4">
        <v>23723456.6</v>
      </c>
    </row>
    <row r="236" spans="2:9" ht="51">
      <c r="B236" s="2">
        <v>44858</v>
      </c>
      <c r="C236" s="3">
        <v>49438</v>
      </c>
      <c r="D236" s="3" t="s">
        <v>980</v>
      </c>
      <c r="E236" s="3" t="s">
        <v>981</v>
      </c>
      <c r="G236" s="4">
        <v>60233022.52</v>
      </c>
      <c r="H236" s="4">
        <v>0</v>
      </c>
      <c r="I236" s="4">
        <v>83956479.12</v>
      </c>
    </row>
    <row r="237" spans="2:9" ht="51">
      <c r="B237" s="2">
        <v>44858</v>
      </c>
      <c r="C237" s="3">
        <v>49439</v>
      </c>
      <c r="D237" s="3" t="s">
        <v>982</v>
      </c>
      <c r="E237" s="3" t="s">
        <v>250</v>
      </c>
      <c r="G237" s="4">
        <v>1377049.23</v>
      </c>
      <c r="H237" s="4">
        <v>0</v>
      </c>
      <c r="I237" s="4">
        <v>85333528.35</v>
      </c>
    </row>
    <row r="238" spans="2:9" ht="51">
      <c r="B238" s="2">
        <v>44858</v>
      </c>
      <c r="C238" s="3">
        <v>49440</v>
      </c>
      <c r="D238" s="3" t="s">
        <v>983</v>
      </c>
      <c r="E238" s="3" t="s">
        <v>252</v>
      </c>
      <c r="G238" s="4">
        <v>24200.6</v>
      </c>
      <c r="H238" s="4">
        <v>0</v>
      </c>
      <c r="I238" s="4">
        <v>85357728.95</v>
      </c>
    </row>
    <row r="239" spans="2:9" ht="25.5">
      <c r="B239" s="2">
        <v>44858</v>
      </c>
      <c r="C239" s="3">
        <v>49481</v>
      </c>
      <c r="D239" s="3" t="s">
        <v>984</v>
      </c>
      <c r="E239" s="3" t="s">
        <v>985</v>
      </c>
      <c r="G239" s="4">
        <v>0</v>
      </c>
      <c r="H239" s="4">
        <v>20349.96</v>
      </c>
      <c r="I239" s="4">
        <v>85337378.99</v>
      </c>
    </row>
    <row r="240" spans="2:9" ht="25.5">
      <c r="B240" s="2">
        <v>44858</v>
      </c>
      <c r="C240" s="3">
        <v>49481</v>
      </c>
      <c r="D240" s="3" t="s">
        <v>984</v>
      </c>
      <c r="E240" s="3" t="s">
        <v>985</v>
      </c>
      <c r="G240" s="4">
        <v>0</v>
      </c>
      <c r="H240" s="4">
        <v>79881.16</v>
      </c>
      <c r="I240" s="4">
        <v>85257497.83</v>
      </c>
    </row>
    <row r="241" spans="2:9" ht="25.5">
      <c r="B241" s="2">
        <v>44858</v>
      </c>
      <c r="C241" s="3">
        <v>49485</v>
      </c>
      <c r="D241" s="3" t="s">
        <v>986</v>
      </c>
      <c r="E241" s="3" t="s">
        <v>987</v>
      </c>
      <c r="G241" s="4">
        <v>0</v>
      </c>
      <c r="H241" s="4">
        <v>19578.14</v>
      </c>
      <c r="I241" s="4">
        <v>85237919.69</v>
      </c>
    </row>
    <row r="242" spans="2:9" ht="25.5">
      <c r="B242" s="2">
        <v>44858</v>
      </c>
      <c r="C242" s="3">
        <v>49485</v>
      </c>
      <c r="D242" s="3" t="s">
        <v>986</v>
      </c>
      <c r="E242" s="3" t="s">
        <v>987</v>
      </c>
      <c r="G242" s="4">
        <v>0</v>
      </c>
      <c r="H242" s="4">
        <v>75421.86</v>
      </c>
      <c r="I242" s="4">
        <v>85162497.83</v>
      </c>
    </row>
    <row r="243" spans="2:9" ht="25.5">
      <c r="B243" s="2">
        <v>44858</v>
      </c>
      <c r="C243" s="3">
        <v>49488</v>
      </c>
      <c r="D243" s="3" t="s">
        <v>988</v>
      </c>
      <c r="E243" s="3" t="s">
        <v>989</v>
      </c>
      <c r="G243" s="4">
        <v>0</v>
      </c>
      <c r="H243" s="4">
        <v>47760</v>
      </c>
      <c r="I243" s="4">
        <v>85114737.83</v>
      </c>
    </row>
    <row r="244" spans="2:9" ht="25.5">
      <c r="B244" s="2">
        <v>44858</v>
      </c>
      <c r="C244" s="3">
        <v>49490</v>
      </c>
      <c r="D244" s="3" t="s">
        <v>990</v>
      </c>
      <c r="E244" s="3" t="s">
        <v>991</v>
      </c>
      <c r="G244" s="4">
        <v>0</v>
      </c>
      <c r="H244" s="4">
        <v>39050</v>
      </c>
      <c r="I244" s="4">
        <v>85075687.83</v>
      </c>
    </row>
    <row r="245" spans="2:9" ht="38.25">
      <c r="B245" s="2">
        <v>44858</v>
      </c>
      <c r="C245" s="3">
        <v>49492</v>
      </c>
      <c r="D245" s="3" t="s">
        <v>992</v>
      </c>
      <c r="E245" s="3" t="s">
        <v>993</v>
      </c>
      <c r="G245" s="4">
        <v>0</v>
      </c>
      <c r="H245" s="4">
        <v>90000</v>
      </c>
      <c r="I245" s="4">
        <v>84985687.83</v>
      </c>
    </row>
    <row r="246" spans="2:9" ht="38.25">
      <c r="B246" s="2">
        <v>44858</v>
      </c>
      <c r="C246" s="3">
        <v>49492</v>
      </c>
      <c r="D246" s="3" t="s">
        <v>992</v>
      </c>
      <c r="E246" s="3" t="s">
        <v>993</v>
      </c>
      <c r="G246" s="4">
        <v>0</v>
      </c>
      <c r="H246" s="4">
        <v>28000</v>
      </c>
      <c r="I246" s="4">
        <v>84957687.83</v>
      </c>
    </row>
    <row r="247" spans="2:9" ht="38.25">
      <c r="B247" s="2">
        <v>44858</v>
      </c>
      <c r="C247" s="3">
        <v>49494</v>
      </c>
      <c r="D247" s="3" t="s">
        <v>994</v>
      </c>
      <c r="E247" s="3" t="s">
        <v>995</v>
      </c>
      <c r="G247" s="4">
        <v>0</v>
      </c>
      <c r="H247" s="4">
        <v>80508.47</v>
      </c>
      <c r="I247" s="4">
        <v>84877179.36</v>
      </c>
    </row>
    <row r="248" spans="2:9" ht="38.25">
      <c r="B248" s="2">
        <v>44858</v>
      </c>
      <c r="C248" s="3">
        <v>49494</v>
      </c>
      <c r="D248" s="3" t="s">
        <v>994</v>
      </c>
      <c r="E248" s="3" t="s">
        <v>995</v>
      </c>
      <c r="G248" s="4">
        <v>0</v>
      </c>
      <c r="H248" s="4">
        <v>4237.29</v>
      </c>
      <c r="I248" s="4">
        <v>84872942.07</v>
      </c>
    </row>
    <row r="249" spans="2:9" ht="38.25">
      <c r="B249" s="2">
        <v>44858</v>
      </c>
      <c r="C249" s="3">
        <v>49496</v>
      </c>
      <c r="D249" s="3" t="s">
        <v>996</v>
      </c>
      <c r="E249" s="3" t="s">
        <v>997</v>
      </c>
      <c r="G249" s="4">
        <v>0</v>
      </c>
      <c r="H249" s="4">
        <v>113000</v>
      </c>
      <c r="I249" s="4">
        <v>84759942.07</v>
      </c>
    </row>
    <row r="250" spans="2:9" ht="38.25">
      <c r="B250" s="2">
        <v>44858</v>
      </c>
      <c r="C250" s="3">
        <v>49496</v>
      </c>
      <c r="D250" s="3" t="s">
        <v>996</v>
      </c>
      <c r="E250" s="3" t="s">
        <v>997</v>
      </c>
      <c r="G250" s="4">
        <v>0</v>
      </c>
      <c r="H250" s="4">
        <v>5000</v>
      </c>
      <c r="I250" s="4">
        <v>84754942.07</v>
      </c>
    </row>
    <row r="251" spans="2:9" ht="38.25">
      <c r="B251" s="2">
        <v>44858</v>
      </c>
      <c r="C251" s="3">
        <v>49497</v>
      </c>
      <c r="D251" s="3" t="s">
        <v>998</v>
      </c>
      <c r="E251" s="3" t="s">
        <v>999</v>
      </c>
      <c r="G251" s="4">
        <v>0</v>
      </c>
      <c r="H251" s="4">
        <v>72000</v>
      </c>
      <c r="I251" s="4">
        <v>84682942.07</v>
      </c>
    </row>
    <row r="252" spans="2:9" ht="38.25">
      <c r="B252" s="2">
        <v>44858</v>
      </c>
      <c r="C252" s="3">
        <v>49497</v>
      </c>
      <c r="D252" s="3" t="s">
        <v>998</v>
      </c>
      <c r="E252" s="3" t="s">
        <v>999</v>
      </c>
      <c r="G252" s="4">
        <v>0</v>
      </c>
      <c r="H252" s="4">
        <v>22400</v>
      </c>
      <c r="I252" s="4">
        <v>84660542.07</v>
      </c>
    </row>
    <row r="253" spans="2:9" ht="51">
      <c r="B253" s="2">
        <v>44858</v>
      </c>
      <c r="C253" s="3">
        <v>49498</v>
      </c>
      <c r="D253" s="3" t="s">
        <v>1000</v>
      </c>
      <c r="E253" s="3" t="s">
        <v>1001</v>
      </c>
      <c r="G253" s="4">
        <v>0</v>
      </c>
      <c r="H253" s="4">
        <v>452000</v>
      </c>
      <c r="I253" s="4">
        <v>84208542.07</v>
      </c>
    </row>
    <row r="254" spans="2:9" ht="51">
      <c r="B254" s="2">
        <v>44858</v>
      </c>
      <c r="C254" s="3">
        <v>49498</v>
      </c>
      <c r="D254" s="3" t="s">
        <v>1000</v>
      </c>
      <c r="E254" s="3" t="s">
        <v>1001</v>
      </c>
      <c r="G254" s="4">
        <v>0</v>
      </c>
      <c r="H254" s="4">
        <v>20000</v>
      </c>
      <c r="I254" s="4">
        <v>84188542.07</v>
      </c>
    </row>
    <row r="255" spans="2:9" ht="38.25">
      <c r="B255" s="2">
        <v>44858</v>
      </c>
      <c r="C255" s="3">
        <v>49499</v>
      </c>
      <c r="D255" s="3" t="s">
        <v>1002</v>
      </c>
      <c r="E255" s="3" t="s">
        <v>1003</v>
      </c>
      <c r="G255" s="4">
        <v>0</v>
      </c>
      <c r="H255" s="4">
        <v>51980</v>
      </c>
      <c r="I255" s="4">
        <v>84136562.07</v>
      </c>
    </row>
    <row r="256" spans="2:9" ht="38.25">
      <c r="B256" s="2">
        <v>44858</v>
      </c>
      <c r="C256" s="3">
        <v>49499</v>
      </c>
      <c r="D256" s="3" t="s">
        <v>1002</v>
      </c>
      <c r="E256" s="3" t="s">
        <v>1003</v>
      </c>
      <c r="G256" s="4">
        <v>0</v>
      </c>
      <c r="H256" s="4">
        <v>2300</v>
      </c>
      <c r="I256" s="4">
        <v>84134262.07</v>
      </c>
    </row>
    <row r="257" spans="2:9" ht="51">
      <c r="B257" s="2">
        <v>44858</v>
      </c>
      <c r="C257" s="3">
        <v>49501</v>
      </c>
      <c r="D257" s="3" t="s">
        <v>1004</v>
      </c>
      <c r="E257" s="3" t="s">
        <v>1005</v>
      </c>
      <c r="G257" s="4">
        <v>0</v>
      </c>
      <c r="H257" s="4">
        <v>48752.85</v>
      </c>
      <c r="I257" s="4">
        <v>84085509.22</v>
      </c>
    </row>
    <row r="258" spans="2:9" ht="51">
      <c r="B258" s="2">
        <v>44858</v>
      </c>
      <c r="C258" s="3">
        <v>49501</v>
      </c>
      <c r="D258" s="3" t="s">
        <v>1004</v>
      </c>
      <c r="E258" s="3" t="s">
        <v>1005</v>
      </c>
      <c r="G258" s="4">
        <v>0</v>
      </c>
      <c r="H258" s="4">
        <v>4712.15</v>
      </c>
      <c r="I258" s="4">
        <v>84080797.07</v>
      </c>
    </row>
    <row r="259" spans="2:9" ht="38.25">
      <c r="B259" s="2">
        <v>44858</v>
      </c>
      <c r="C259" s="3">
        <v>49504</v>
      </c>
      <c r="D259" s="3" t="s">
        <v>1006</v>
      </c>
      <c r="E259" s="3" t="s">
        <v>1007</v>
      </c>
      <c r="G259" s="4">
        <v>0</v>
      </c>
      <c r="H259" s="4">
        <v>22500</v>
      </c>
      <c r="I259" s="4">
        <v>84058297.07</v>
      </c>
    </row>
    <row r="260" spans="2:9" ht="38.25">
      <c r="B260" s="2">
        <v>44858</v>
      </c>
      <c r="C260" s="3">
        <v>49504</v>
      </c>
      <c r="D260" s="3" t="s">
        <v>1006</v>
      </c>
      <c r="E260" s="3" t="s">
        <v>1007</v>
      </c>
      <c r="G260" s="4">
        <v>0</v>
      </c>
      <c r="H260" s="4">
        <v>7000</v>
      </c>
      <c r="I260" s="4">
        <v>84051297.07</v>
      </c>
    </row>
    <row r="261" spans="2:9" ht="38.25">
      <c r="B261" s="2">
        <v>44858</v>
      </c>
      <c r="C261" s="3">
        <v>49510</v>
      </c>
      <c r="D261" s="3" t="s">
        <v>1008</v>
      </c>
      <c r="E261" s="3" t="s">
        <v>1009</v>
      </c>
      <c r="G261" s="4">
        <v>0</v>
      </c>
      <c r="H261" s="4">
        <v>22500</v>
      </c>
      <c r="I261" s="4">
        <v>84028797.07</v>
      </c>
    </row>
    <row r="262" spans="2:9" ht="38.25">
      <c r="B262" s="2">
        <v>44858</v>
      </c>
      <c r="C262" s="3">
        <v>49510</v>
      </c>
      <c r="D262" s="3" t="s">
        <v>1008</v>
      </c>
      <c r="E262" s="3" t="s">
        <v>1009</v>
      </c>
      <c r="G262" s="4">
        <v>0</v>
      </c>
      <c r="H262" s="4">
        <v>7000</v>
      </c>
      <c r="I262" s="4">
        <v>84021797.07</v>
      </c>
    </row>
    <row r="263" spans="2:9" ht="38.25">
      <c r="B263" s="2">
        <v>44858</v>
      </c>
      <c r="C263" s="3">
        <v>49513</v>
      </c>
      <c r="D263" s="3" t="s">
        <v>1010</v>
      </c>
      <c r="E263" s="3" t="s">
        <v>1011</v>
      </c>
      <c r="G263" s="4">
        <v>0</v>
      </c>
      <c r="H263" s="4">
        <v>2726.57</v>
      </c>
      <c r="I263" s="4">
        <v>84019070.5</v>
      </c>
    </row>
    <row r="264" spans="2:9" ht="38.25">
      <c r="B264" s="2">
        <v>44858</v>
      </c>
      <c r="C264" s="3">
        <v>49513</v>
      </c>
      <c r="D264" s="3" t="s">
        <v>1010</v>
      </c>
      <c r="E264" s="3" t="s">
        <v>1011</v>
      </c>
      <c r="G264" s="4">
        <v>0</v>
      </c>
      <c r="H264" s="4">
        <v>28209.58</v>
      </c>
      <c r="I264" s="4">
        <v>83990860.92</v>
      </c>
    </row>
    <row r="265" spans="2:9" ht="38.25">
      <c r="B265" s="2">
        <v>44858</v>
      </c>
      <c r="C265" s="3">
        <v>49515</v>
      </c>
      <c r="D265" s="3" t="s">
        <v>1012</v>
      </c>
      <c r="E265" s="3" t="s">
        <v>1013</v>
      </c>
      <c r="G265" s="4">
        <v>0</v>
      </c>
      <c r="H265" s="4">
        <v>18180683.74</v>
      </c>
      <c r="I265" s="4">
        <v>65810177.18</v>
      </c>
    </row>
    <row r="266" spans="2:9" ht="38.25">
      <c r="B266" s="2">
        <v>44858</v>
      </c>
      <c r="C266" s="3">
        <v>49516</v>
      </c>
      <c r="D266" s="3" t="s">
        <v>1014</v>
      </c>
      <c r="E266" s="3" t="s">
        <v>1015</v>
      </c>
      <c r="G266" s="4">
        <v>0</v>
      </c>
      <c r="H266" s="4">
        <v>90400</v>
      </c>
      <c r="I266" s="4">
        <v>65719777.18</v>
      </c>
    </row>
    <row r="267" spans="2:9" ht="38.25">
      <c r="B267" s="2">
        <v>44858</v>
      </c>
      <c r="C267" s="3">
        <v>49516</v>
      </c>
      <c r="D267" s="3" t="s">
        <v>1014</v>
      </c>
      <c r="E267" s="3" t="s">
        <v>1015</v>
      </c>
      <c r="G267" s="4">
        <v>0</v>
      </c>
      <c r="H267" s="4">
        <v>4000</v>
      </c>
      <c r="I267" s="4">
        <v>65715777.18</v>
      </c>
    </row>
    <row r="268" spans="2:9" ht="38.25">
      <c r="B268" s="2">
        <v>44858</v>
      </c>
      <c r="C268" s="3">
        <v>49552</v>
      </c>
      <c r="D268" s="3" t="s">
        <v>1016</v>
      </c>
      <c r="E268" s="3" t="s">
        <v>1017</v>
      </c>
      <c r="G268" s="4">
        <v>0</v>
      </c>
      <c r="H268" s="4">
        <v>90400</v>
      </c>
      <c r="I268" s="4">
        <v>65625377.18</v>
      </c>
    </row>
    <row r="269" spans="2:9" ht="38.25">
      <c r="B269" s="2">
        <v>44858</v>
      </c>
      <c r="C269" s="3">
        <v>49552</v>
      </c>
      <c r="D269" s="3" t="s">
        <v>1016</v>
      </c>
      <c r="E269" s="3" t="s">
        <v>1017</v>
      </c>
      <c r="G269" s="4">
        <v>0</v>
      </c>
      <c r="H269" s="4">
        <v>4000</v>
      </c>
      <c r="I269" s="4">
        <v>65621377.18</v>
      </c>
    </row>
    <row r="270" spans="2:9" ht="38.25">
      <c r="B270" s="2">
        <v>44858</v>
      </c>
      <c r="C270" s="3">
        <v>49556</v>
      </c>
      <c r="D270" s="3" t="s">
        <v>1018</v>
      </c>
      <c r="E270" s="3" t="s">
        <v>1019</v>
      </c>
      <c r="G270" s="4">
        <v>0</v>
      </c>
      <c r="H270" s="4">
        <v>627000</v>
      </c>
      <c r="I270" s="4">
        <v>64994377.18</v>
      </c>
    </row>
    <row r="271" spans="2:9" ht="38.25">
      <c r="B271" s="2">
        <v>44858</v>
      </c>
      <c r="C271" s="3">
        <v>49556</v>
      </c>
      <c r="D271" s="3" t="s">
        <v>1018</v>
      </c>
      <c r="E271" s="3" t="s">
        <v>1019</v>
      </c>
      <c r="G271" s="4">
        <v>0</v>
      </c>
      <c r="H271" s="4">
        <v>33000</v>
      </c>
      <c r="I271" s="4">
        <v>64961377.18</v>
      </c>
    </row>
    <row r="272" spans="2:9" ht="51">
      <c r="B272" s="2">
        <v>44859</v>
      </c>
      <c r="C272" s="3">
        <v>49442</v>
      </c>
      <c r="D272" s="3" t="s">
        <v>1020</v>
      </c>
      <c r="E272" s="3" t="s">
        <v>290</v>
      </c>
      <c r="G272" s="4">
        <v>248560</v>
      </c>
      <c r="H272" s="4">
        <v>0</v>
      </c>
      <c r="I272" s="4">
        <v>65209937.18</v>
      </c>
    </row>
    <row r="273" spans="2:9" ht="38.25">
      <c r="B273" s="2">
        <v>44859</v>
      </c>
      <c r="C273" s="3">
        <v>49551</v>
      </c>
      <c r="D273" s="3" t="s">
        <v>1021</v>
      </c>
      <c r="E273" s="3" t="s">
        <v>1022</v>
      </c>
      <c r="G273" s="4">
        <v>0</v>
      </c>
      <c r="H273" s="4">
        <v>67800</v>
      </c>
      <c r="I273" s="4">
        <v>65142137.18</v>
      </c>
    </row>
    <row r="274" spans="2:9" ht="38.25">
      <c r="B274" s="2">
        <v>44859</v>
      </c>
      <c r="C274" s="3">
        <v>49551</v>
      </c>
      <c r="D274" s="3" t="s">
        <v>1021</v>
      </c>
      <c r="E274" s="3" t="s">
        <v>1022</v>
      </c>
      <c r="G274" s="4">
        <v>0</v>
      </c>
      <c r="H274" s="4">
        <v>3000</v>
      </c>
      <c r="I274" s="4">
        <v>65139137.18</v>
      </c>
    </row>
    <row r="275" spans="2:9" ht="38.25">
      <c r="B275" s="2">
        <v>44859</v>
      </c>
      <c r="C275" s="3">
        <v>49558</v>
      </c>
      <c r="D275" s="3" t="s">
        <v>1023</v>
      </c>
      <c r="E275" s="3" t="s">
        <v>1024</v>
      </c>
      <c r="G275" s="4">
        <v>0</v>
      </c>
      <c r="H275" s="4">
        <v>83700</v>
      </c>
      <c r="I275" s="4">
        <v>65055437.18</v>
      </c>
    </row>
    <row r="276" spans="2:9" ht="38.25">
      <c r="B276" s="2">
        <v>44859</v>
      </c>
      <c r="C276" s="3">
        <v>49558</v>
      </c>
      <c r="D276" s="3" t="s">
        <v>1023</v>
      </c>
      <c r="E276" s="3" t="s">
        <v>1024</v>
      </c>
      <c r="G276" s="4">
        <v>0</v>
      </c>
      <c r="H276" s="4">
        <v>26040</v>
      </c>
      <c r="I276" s="4">
        <v>65029397.18</v>
      </c>
    </row>
    <row r="277" spans="2:9" ht="38.25">
      <c r="B277" s="2">
        <v>44859</v>
      </c>
      <c r="C277" s="3">
        <v>49561</v>
      </c>
      <c r="D277" s="3" t="s">
        <v>1025</v>
      </c>
      <c r="E277" s="3" t="s">
        <v>1026</v>
      </c>
      <c r="G277" s="4">
        <v>0</v>
      </c>
      <c r="H277" s="4">
        <v>32637.79</v>
      </c>
      <c r="I277" s="4">
        <v>64996759.39</v>
      </c>
    </row>
    <row r="278" spans="2:9" ht="38.25">
      <c r="B278" s="2">
        <v>44859</v>
      </c>
      <c r="C278" s="3">
        <v>49561</v>
      </c>
      <c r="D278" s="3" t="s">
        <v>1025</v>
      </c>
      <c r="E278" s="3" t="s">
        <v>1026</v>
      </c>
      <c r="G278" s="4">
        <v>0</v>
      </c>
      <c r="H278" s="4">
        <v>1444.15</v>
      </c>
      <c r="I278" s="4">
        <v>64995315.24</v>
      </c>
    </row>
    <row r="279" spans="2:9" ht="38.25">
      <c r="B279" s="2">
        <v>44859</v>
      </c>
      <c r="C279" s="3">
        <v>49562</v>
      </c>
      <c r="D279" s="3" t="s">
        <v>1027</v>
      </c>
      <c r="E279" s="3" t="s">
        <v>1028</v>
      </c>
      <c r="G279" s="4">
        <v>0</v>
      </c>
      <c r="H279" s="4">
        <v>128388.32</v>
      </c>
      <c r="I279" s="4">
        <v>64866926.92</v>
      </c>
    </row>
    <row r="280" spans="2:9" ht="38.25">
      <c r="B280" s="2">
        <v>44859</v>
      </c>
      <c r="C280" s="3">
        <v>49562</v>
      </c>
      <c r="D280" s="3" t="s">
        <v>1027</v>
      </c>
      <c r="E280" s="3" t="s">
        <v>1028</v>
      </c>
      <c r="G280" s="4">
        <v>0</v>
      </c>
      <c r="H280" s="4">
        <v>12409.28</v>
      </c>
      <c r="I280" s="4">
        <v>64854517.64</v>
      </c>
    </row>
    <row r="281" spans="2:9" ht="25.5">
      <c r="B281" s="2">
        <v>44859</v>
      </c>
      <c r="C281" s="3">
        <v>49564</v>
      </c>
      <c r="D281" s="3" t="s">
        <v>1029</v>
      </c>
      <c r="E281" s="3" t="s">
        <v>1030</v>
      </c>
      <c r="G281" s="4">
        <v>0</v>
      </c>
      <c r="H281" s="4">
        <v>163060</v>
      </c>
      <c r="I281" s="4">
        <v>64691457.64</v>
      </c>
    </row>
    <row r="282" spans="2:9" ht="25.5">
      <c r="B282" s="2">
        <v>44859</v>
      </c>
      <c r="C282" s="3">
        <v>49565</v>
      </c>
      <c r="D282" s="3" t="s">
        <v>1031</v>
      </c>
      <c r="E282" s="3" t="s">
        <v>1032</v>
      </c>
      <c r="G282" s="4">
        <v>0</v>
      </c>
      <c r="H282" s="4">
        <v>68305</v>
      </c>
      <c r="I282" s="4">
        <v>64623152.64</v>
      </c>
    </row>
    <row r="283" spans="2:9" ht="38.25">
      <c r="B283" s="2">
        <v>44859</v>
      </c>
      <c r="C283" s="3">
        <v>49566</v>
      </c>
      <c r="D283" s="3" t="s">
        <v>1033</v>
      </c>
      <c r="E283" s="3" t="s">
        <v>1034</v>
      </c>
      <c r="G283" s="4">
        <v>0</v>
      </c>
      <c r="H283" s="4">
        <v>54000</v>
      </c>
      <c r="I283" s="4">
        <v>64569152.64</v>
      </c>
    </row>
    <row r="284" spans="2:9" ht="38.25">
      <c r="B284" s="2">
        <v>44859</v>
      </c>
      <c r="C284" s="3">
        <v>49566</v>
      </c>
      <c r="D284" s="3" t="s">
        <v>1033</v>
      </c>
      <c r="E284" s="3" t="s">
        <v>1034</v>
      </c>
      <c r="G284" s="4">
        <v>0</v>
      </c>
      <c r="H284" s="4">
        <v>16800</v>
      </c>
      <c r="I284" s="4">
        <v>64552352.64</v>
      </c>
    </row>
    <row r="285" spans="2:9" ht="38.25">
      <c r="B285" s="2">
        <v>44859</v>
      </c>
      <c r="C285" s="3">
        <v>49567</v>
      </c>
      <c r="D285" s="3" t="s">
        <v>1035</v>
      </c>
      <c r="E285" s="3" t="s">
        <v>1036</v>
      </c>
      <c r="G285" s="4">
        <v>0</v>
      </c>
      <c r="H285" s="4">
        <v>113000</v>
      </c>
      <c r="I285" s="4">
        <v>64439352.64</v>
      </c>
    </row>
    <row r="286" spans="2:9" ht="38.25">
      <c r="B286" s="2">
        <v>44859</v>
      </c>
      <c r="C286" s="3">
        <v>49567</v>
      </c>
      <c r="D286" s="3" t="s">
        <v>1035</v>
      </c>
      <c r="E286" s="3" t="s">
        <v>1036</v>
      </c>
      <c r="G286" s="4">
        <v>0</v>
      </c>
      <c r="H286" s="4">
        <v>5000</v>
      </c>
      <c r="I286" s="4">
        <v>64434352.64</v>
      </c>
    </row>
    <row r="287" spans="2:9" ht="38.25">
      <c r="B287" s="2">
        <v>44859</v>
      </c>
      <c r="C287" s="3">
        <v>49570</v>
      </c>
      <c r="D287" s="3" t="s">
        <v>1037</v>
      </c>
      <c r="E287" s="3" t="s">
        <v>1038</v>
      </c>
      <c r="G287" s="4">
        <v>0</v>
      </c>
      <c r="H287" s="4">
        <v>56500</v>
      </c>
      <c r="I287" s="4">
        <v>64377852.64</v>
      </c>
    </row>
    <row r="288" spans="2:9" ht="38.25">
      <c r="B288" s="2">
        <v>44859</v>
      </c>
      <c r="C288" s="3">
        <v>49570</v>
      </c>
      <c r="D288" s="3" t="s">
        <v>1037</v>
      </c>
      <c r="E288" s="3" t="s">
        <v>1038</v>
      </c>
      <c r="G288" s="4">
        <v>0</v>
      </c>
      <c r="H288" s="4">
        <v>2500</v>
      </c>
      <c r="I288" s="4">
        <v>64375352.64</v>
      </c>
    </row>
    <row r="289" spans="2:9" ht="38.25">
      <c r="B289" s="2">
        <v>44859</v>
      </c>
      <c r="C289" s="3">
        <v>49574</v>
      </c>
      <c r="D289" s="3" t="s">
        <v>1039</v>
      </c>
      <c r="E289" s="3" t="s">
        <v>1040</v>
      </c>
      <c r="G289" s="4">
        <v>0</v>
      </c>
      <c r="H289" s="4">
        <v>84750</v>
      </c>
      <c r="I289" s="4">
        <v>64290602.64</v>
      </c>
    </row>
    <row r="290" spans="2:9" ht="38.25">
      <c r="B290" s="2">
        <v>44859</v>
      </c>
      <c r="C290" s="3">
        <v>49574</v>
      </c>
      <c r="D290" s="3" t="s">
        <v>1039</v>
      </c>
      <c r="E290" s="3" t="s">
        <v>1040</v>
      </c>
      <c r="G290" s="4">
        <v>0</v>
      </c>
      <c r="H290" s="4">
        <v>3750</v>
      </c>
      <c r="I290" s="4">
        <v>64286852.64</v>
      </c>
    </row>
    <row r="291" spans="2:9" ht="38.25">
      <c r="B291" s="2">
        <v>44859</v>
      </c>
      <c r="C291" s="3">
        <v>49577</v>
      </c>
      <c r="D291" s="3" t="s">
        <v>1041</v>
      </c>
      <c r="E291" s="3" t="s">
        <v>1042</v>
      </c>
      <c r="G291" s="4">
        <v>0</v>
      </c>
      <c r="H291" s="4">
        <v>67800</v>
      </c>
      <c r="I291" s="4">
        <v>64219052.64</v>
      </c>
    </row>
    <row r="292" spans="2:9" ht="38.25">
      <c r="B292" s="2">
        <v>44859</v>
      </c>
      <c r="C292" s="3">
        <v>49577</v>
      </c>
      <c r="D292" s="3" t="s">
        <v>1041</v>
      </c>
      <c r="E292" s="3" t="s">
        <v>1042</v>
      </c>
      <c r="G292" s="4">
        <v>0</v>
      </c>
      <c r="H292" s="4">
        <v>3000</v>
      </c>
      <c r="I292" s="4">
        <v>64216052.64</v>
      </c>
    </row>
    <row r="293" spans="2:9" ht="38.25">
      <c r="B293" s="2">
        <v>44859</v>
      </c>
      <c r="C293" s="3">
        <v>49581</v>
      </c>
      <c r="D293" s="3" t="s">
        <v>1043</v>
      </c>
      <c r="E293" s="3" t="s">
        <v>1044</v>
      </c>
      <c r="G293" s="4">
        <v>0</v>
      </c>
      <c r="H293" s="4">
        <v>50850</v>
      </c>
      <c r="I293" s="4">
        <v>64165202.64</v>
      </c>
    </row>
    <row r="294" spans="2:9" ht="38.25">
      <c r="B294" s="2">
        <v>44859</v>
      </c>
      <c r="C294" s="3">
        <v>49581</v>
      </c>
      <c r="D294" s="3" t="s">
        <v>1043</v>
      </c>
      <c r="E294" s="3" t="s">
        <v>1044</v>
      </c>
      <c r="G294" s="4">
        <v>0</v>
      </c>
      <c r="H294" s="4">
        <v>2250</v>
      </c>
      <c r="I294" s="4">
        <v>64162952.64</v>
      </c>
    </row>
    <row r="295" spans="2:9" ht="25.5">
      <c r="B295" s="2">
        <v>44859</v>
      </c>
      <c r="C295" s="3">
        <v>49603</v>
      </c>
      <c r="D295" s="3" t="s">
        <v>1045</v>
      </c>
      <c r="E295" s="3" t="s">
        <v>1046</v>
      </c>
      <c r="G295" s="4">
        <v>0</v>
      </c>
      <c r="H295" s="4">
        <v>108465</v>
      </c>
      <c r="I295" s="4">
        <v>64054487.64</v>
      </c>
    </row>
    <row r="296" spans="2:9" ht="25.5">
      <c r="B296" s="2">
        <v>44859</v>
      </c>
      <c r="C296" s="3">
        <v>49675</v>
      </c>
      <c r="D296" s="3" t="s">
        <v>1047</v>
      </c>
      <c r="E296" s="3" t="s">
        <v>1048</v>
      </c>
      <c r="G296" s="4">
        <v>0</v>
      </c>
      <c r="H296" s="4">
        <v>65190.5</v>
      </c>
      <c r="I296" s="4">
        <v>63989297.14</v>
      </c>
    </row>
    <row r="297" spans="2:9" ht="51">
      <c r="B297" s="2">
        <v>44860</v>
      </c>
      <c r="C297" s="3">
        <v>49547</v>
      </c>
      <c r="D297" s="3" t="s">
        <v>1049</v>
      </c>
      <c r="E297" s="3" t="s">
        <v>314</v>
      </c>
      <c r="G297" s="4">
        <v>1043270.38</v>
      </c>
      <c r="H297" s="4">
        <v>0</v>
      </c>
      <c r="I297" s="4">
        <v>65032567.52</v>
      </c>
    </row>
    <row r="298" spans="2:9" ht="38.25">
      <c r="B298" s="2">
        <v>44860</v>
      </c>
      <c r="C298" s="3">
        <v>49583</v>
      </c>
      <c r="D298" s="3" t="s">
        <v>1050</v>
      </c>
      <c r="E298" s="3" t="s">
        <v>1051</v>
      </c>
      <c r="G298" s="4">
        <v>0</v>
      </c>
      <c r="H298" s="4">
        <v>1026</v>
      </c>
      <c r="I298" s="4">
        <v>65031541.52</v>
      </c>
    </row>
    <row r="299" spans="2:9" ht="38.25">
      <c r="B299" s="2">
        <v>44860</v>
      </c>
      <c r="C299" s="3">
        <v>49583</v>
      </c>
      <c r="D299" s="3" t="s">
        <v>1050</v>
      </c>
      <c r="E299" s="3" t="s">
        <v>1051</v>
      </c>
      <c r="G299" s="4">
        <v>0</v>
      </c>
      <c r="H299" s="4">
        <v>54</v>
      </c>
      <c r="I299" s="4">
        <v>65031487.52</v>
      </c>
    </row>
    <row r="300" spans="2:9" ht="38.25">
      <c r="B300" s="2">
        <v>44860</v>
      </c>
      <c r="C300" s="3">
        <v>49585</v>
      </c>
      <c r="D300" s="3" t="s">
        <v>1052</v>
      </c>
      <c r="E300" s="3" t="s">
        <v>1053</v>
      </c>
      <c r="G300" s="4">
        <v>0</v>
      </c>
      <c r="H300" s="4">
        <v>17570.25</v>
      </c>
      <c r="I300" s="4">
        <v>65013917.27</v>
      </c>
    </row>
    <row r="301" spans="2:9" ht="38.25">
      <c r="B301" s="2">
        <v>44860</v>
      </c>
      <c r="C301" s="3">
        <v>49585</v>
      </c>
      <c r="D301" s="3" t="s">
        <v>1052</v>
      </c>
      <c r="E301" s="3" t="s">
        <v>1053</v>
      </c>
      <c r="G301" s="4">
        <v>0</v>
      </c>
      <c r="H301" s="4">
        <v>924.75</v>
      </c>
      <c r="I301" s="4">
        <v>65012992.52</v>
      </c>
    </row>
    <row r="302" spans="2:9" ht="25.5">
      <c r="B302" s="2">
        <v>44861</v>
      </c>
      <c r="C302" s="3">
        <v>49491</v>
      </c>
      <c r="D302" s="3" t="s">
        <v>1054</v>
      </c>
      <c r="E302" s="3" t="s">
        <v>1055</v>
      </c>
      <c r="G302" s="4">
        <v>0</v>
      </c>
      <c r="H302" s="4">
        <v>224720</v>
      </c>
      <c r="I302" s="4">
        <v>64788272.52</v>
      </c>
    </row>
    <row r="303" spans="2:9" ht="51">
      <c r="B303" s="2">
        <v>44861</v>
      </c>
      <c r="C303" s="3">
        <v>49548</v>
      </c>
      <c r="D303" s="3" t="s">
        <v>1056</v>
      </c>
      <c r="E303" s="3" t="s">
        <v>1057</v>
      </c>
      <c r="G303" s="4">
        <v>600983.56</v>
      </c>
      <c r="H303" s="4">
        <v>0</v>
      </c>
      <c r="I303" s="4">
        <v>65389256.08</v>
      </c>
    </row>
    <row r="304" spans="2:9" ht="38.25">
      <c r="B304" s="2">
        <v>44861</v>
      </c>
      <c r="C304" s="3">
        <v>49586</v>
      </c>
      <c r="D304" s="3" t="s">
        <v>1058</v>
      </c>
      <c r="E304" s="3" t="s">
        <v>1059</v>
      </c>
      <c r="G304" s="4">
        <v>0</v>
      </c>
      <c r="H304" s="4">
        <v>184190</v>
      </c>
      <c r="I304" s="4">
        <v>65205066.08</v>
      </c>
    </row>
    <row r="305" spans="2:9" ht="38.25">
      <c r="B305" s="2">
        <v>44861</v>
      </c>
      <c r="C305" s="3">
        <v>49586</v>
      </c>
      <c r="D305" s="3" t="s">
        <v>1058</v>
      </c>
      <c r="E305" s="3" t="s">
        <v>1059</v>
      </c>
      <c r="G305" s="4">
        <v>0</v>
      </c>
      <c r="H305" s="4">
        <v>8150</v>
      </c>
      <c r="I305" s="4">
        <v>65196916.08</v>
      </c>
    </row>
    <row r="306" spans="2:9" ht="25.5">
      <c r="B306" s="2">
        <v>44861</v>
      </c>
      <c r="C306" s="3">
        <v>49590</v>
      </c>
      <c r="D306" s="3" t="s">
        <v>1060</v>
      </c>
      <c r="E306" s="3" t="s">
        <v>1061</v>
      </c>
      <c r="G306" s="4">
        <v>0</v>
      </c>
      <c r="H306" s="4">
        <v>53468.4</v>
      </c>
      <c r="I306" s="4">
        <v>65143447.68</v>
      </c>
    </row>
    <row r="307" spans="2:9" ht="25.5">
      <c r="B307" s="2">
        <v>44861</v>
      </c>
      <c r="C307" s="3">
        <v>49590</v>
      </c>
      <c r="D307" s="3" t="s">
        <v>1060</v>
      </c>
      <c r="E307" s="3" t="s">
        <v>1061</v>
      </c>
      <c r="G307" s="4">
        <v>0</v>
      </c>
      <c r="H307" s="4">
        <v>2751.6</v>
      </c>
      <c r="I307" s="4">
        <v>65140696.08</v>
      </c>
    </row>
    <row r="308" spans="2:9" ht="25.5">
      <c r="B308" s="2">
        <v>44861</v>
      </c>
      <c r="C308" s="3">
        <v>49702</v>
      </c>
      <c r="D308" s="3" t="s">
        <v>1062</v>
      </c>
      <c r="E308" s="3" t="s">
        <v>1063</v>
      </c>
      <c r="G308" s="4">
        <v>0</v>
      </c>
      <c r="H308" s="4">
        <v>255717.5</v>
      </c>
      <c r="I308" s="4">
        <v>64884978.58</v>
      </c>
    </row>
    <row r="309" spans="2:9" ht="25.5">
      <c r="B309" s="2">
        <v>44862</v>
      </c>
      <c r="C309" s="3">
        <v>49664</v>
      </c>
      <c r="D309" s="3" t="s">
        <v>1064</v>
      </c>
      <c r="E309" s="3" t="s">
        <v>1065</v>
      </c>
      <c r="G309" s="4">
        <v>0</v>
      </c>
      <c r="H309" s="4">
        <v>262200</v>
      </c>
      <c r="I309" s="4">
        <v>64622778.58</v>
      </c>
    </row>
    <row r="310" spans="2:9" ht="25.5">
      <c r="B310" s="2">
        <v>44862</v>
      </c>
      <c r="C310" s="3">
        <v>49664</v>
      </c>
      <c r="D310" s="3" t="s">
        <v>1064</v>
      </c>
      <c r="E310" s="3" t="s">
        <v>1065</v>
      </c>
      <c r="G310" s="4">
        <v>0</v>
      </c>
      <c r="H310" s="4">
        <v>13800</v>
      </c>
      <c r="I310" s="4">
        <v>64608978.58</v>
      </c>
    </row>
    <row r="311" spans="2:9" ht="38.25">
      <c r="B311" s="2">
        <v>44862</v>
      </c>
      <c r="C311" s="3">
        <v>49665</v>
      </c>
      <c r="D311" s="3" t="s">
        <v>1066</v>
      </c>
      <c r="E311" s="3" t="s">
        <v>1067</v>
      </c>
      <c r="G311" s="4">
        <v>0</v>
      </c>
      <c r="H311" s="4">
        <v>199215</v>
      </c>
      <c r="I311" s="4">
        <v>64409763.58</v>
      </c>
    </row>
    <row r="312" spans="2:9" ht="38.25">
      <c r="B312" s="2">
        <v>44862</v>
      </c>
      <c r="C312" s="3">
        <v>49665</v>
      </c>
      <c r="D312" s="3" t="s">
        <v>1066</v>
      </c>
      <c r="E312" s="3" t="s">
        <v>1067</v>
      </c>
      <c r="G312" s="4">
        <v>0</v>
      </c>
      <c r="H312" s="4">
        <v>10485</v>
      </c>
      <c r="I312" s="4">
        <v>64399278.58</v>
      </c>
    </row>
    <row r="313" spans="2:9" ht="38.25">
      <c r="B313" s="2">
        <v>44862</v>
      </c>
      <c r="C313" s="3">
        <v>49666</v>
      </c>
      <c r="D313" s="3" t="s">
        <v>1068</v>
      </c>
      <c r="E313" s="3" t="s">
        <v>1069</v>
      </c>
      <c r="G313" s="4">
        <v>0</v>
      </c>
      <c r="H313" s="4">
        <v>140973.22</v>
      </c>
      <c r="I313" s="4">
        <v>64258305.36</v>
      </c>
    </row>
    <row r="314" spans="2:9" ht="38.25">
      <c r="B314" s="2">
        <v>44862</v>
      </c>
      <c r="C314" s="3">
        <v>49666</v>
      </c>
      <c r="D314" s="3" t="s">
        <v>1068</v>
      </c>
      <c r="E314" s="3" t="s">
        <v>1069</v>
      </c>
      <c r="G314" s="4">
        <v>0</v>
      </c>
      <c r="H314" s="4">
        <v>13625.66</v>
      </c>
      <c r="I314" s="4">
        <v>64244679.7</v>
      </c>
    </row>
    <row r="315" spans="2:9" ht="38.25">
      <c r="B315" s="2">
        <v>44862</v>
      </c>
      <c r="C315" s="3">
        <v>49668</v>
      </c>
      <c r="D315" s="3" t="s">
        <v>1070</v>
      </c>
      <c r="E315" s="3" t="s">
        <v>1071</v>
      </c>
      <c r="G315" s="4">
        <v>0</v>
      </c>
      <c r="H315" s="4">
        <v>65550</v>
      </c>
      <c r="I315" s="4">
        <v>64179129.7</v>
      </c>
    </row>
    <row r="316" spans="2:9" ht="38.25">
      <c r="B316" s="2">
        <v>44862</v>
      </c>
      <c r="C316" s="3">
        <v>49668</v>
      </c>
      <c r="D316" s="3" t="s">
        <v>1070</v>
      </c>
      <c r="E316" s="3" t="s">
        <v>1071</v>
      </c>
      <c r="G316" s="4">
        <v>0</v>
      </c>
      <c r="H316" s="4">
        <v>3450</v>
      </c>
      <c r="I316" s="4">
        <v>64175679.7</v>
      </c>
    </row>
    <row r="317" spans="2:9" ht="38.25">
      <c r="B317" s="2">
        <v>44862</v>
      </c>
      <c r="C317" s="3">
        <v>49670</v>
      </c>
      <c r="D317" s="3" t="s">
        <v>1072</v>
      </c>
      <c r="E317" s="3" t="s">
        <v>1073</v>
      </c>
      <c r="G317" s="4">
        <v>0</v>
      </c>
      <c r="H317" s="4">
        <v>33868.01</v>
      </c>
      <c r="I317" s="4">
        <v>64141811.69</v>
      </c>
    </row>
    <row r="318" spans="2:9" ht="38.25">
      <c r="B318" s="2">
        <v>44862</v>
      </c>
      <c r="C318" s="3">
        <v>49670</v>
      </c>
      <c r="D318" s="3" t="s">
        <v>1072</v>
      </c>
      <c r="E318" s="3" t="s">
        <v>1073</v>
      </c>
      <c r="G318" s="4">
        <v>0</v>
      </c>
      <c r="H318" s="4">
        <v>3273.49</v>
      </c>
      <c r="I318" s="4">
        <v>64138538.2</v>
      </c>
    </row>
    <row r="319" spans="2:9" ht="38.25">
      <c r="B319" s="2">
        <v>44862</v>
      </c>
      <c r="C319" s="3">
        <v>49673</v>
      </c>
      <c r="D319" s="3" t="s">
        <v>1074</v>
      </c>
      <c r="E319" s="3" t="s">
        <v>1075</v>
      </c>
      <c r="G319" s="4">
        <v>0</v>
      </c>
      <c r="H319" s="4">
        <v>45656.52</v>
      </c>
      <c r="I319" s="4">
        <v>64092881.68</v>
      </c>
    </row>
    <row r="320" spans="2:9" ht="38.25">
      <c r="B320" s="2">
        <v>44862</v>
      </c>
      <c r="C320" s="3">
        <v>49673</v>
      </c>
      <c r="D320" s="3" t="s">
        <v>1074</v>
      </c>
      <c r="E320" s="3" t="s">
        <v>1075</v>
      </c>
      <c r="G320" s="4">
        <v>0</v>
      </c>
      <c r="H320" s="4">
        <v>2020.2</v>
      </c>
      <c r="I320" s="4">
        <v>64090861.48</v>
      </c>
    </row>
    <row r="321" spans="2:9" ht="25.5">
      <c r="B321" s="2">
        <v>44862</v>
      </c>
      <c r="C321" s="3">
        <v>49697</v>
      </c>
      <c r="D321" s="3" t="s">
        <v>1076</v>
      </c>
      <c r="E321" s="3" t="s">
        <v>1077</v>
      </c>
      <c r="G321" s="4">
        <v>0</v>
      </c>
      <c r="H321" s="4">
        <v>63820</v>
      </c>
      <c r="I321" s="4">
        <v>64027041.48</v>
      </c>
    </row>
    <row r="322" spans="2:9" ht="38.25">
      <c r="B322" s="2">
        <v>44862</v>
      </c>
      <c r="C322" s="3">
        <v>49704</v>
      </c>
      <c r="D322" s="3" t="s">
        <v>1078</v>
      </c>
      <c r="E322" s="3" t="s">
        <v>1079</v>
      </c>
      <c r="G322" s="4">
        <v>0</v>
      </c>
      <c r="H322" s="4">
        <v>7421.61</v>
      </c>
      <c r="I322" s="4">
        <v>64019619.87</v>
      </c>
    </row>
    <row r="323" spans="2:9" ht="38.25">
      <c r="B323" s="2">
        <v>44862</v>
      </c>
      <c r="C323" s="3">
        <v>49704</v>
      </c>
      <c r="D323" s="3" t="s">
        <v>1078</v>
      </c>
      <c r="E323" s="3" t="s">
        <v>1079</v>
      </c>
      <c r="G323" s="4">
        <v>0</v>
      </c>
      <c r="H323" s="4">
        <v>328.39</v>
      </c>
      <c r="I323" s="4">
        <v>64019291.48</v>
      </c>
    </row>
    <row r="324" spans="2:9" ht="38.25">
      <c r="B324" s="2">
        <v>44862</v>
      </c>
      <c r="C324" s="3">
        <v>49705</v>
      </c>
      <c r="D324" s="3" t="s">
        <v>1080</v>
      </c>
      <c r="E324" s="3" t="s">
        <v>1081</v>
      </c>
      <c r="G324" s="4">
        <v>0</v>
      </c>
      <c r="H324" s="4">
        <v>9097.46</v>
      </c>
      <c r="I324" s="4">
        <v>64010194.02</v>
      </c>
    </row>
    <row r="325" spans="2:9" ht="38.25">
      <c r="B325" s="2">
        <v>44862</v>
      </c>
      <c r="C325" s="3">
        <v>49705</v>
      </c>
      <c r="D325" s="3" t="s">
        <v>1080</v>
      </c>
      <c r="E325" s="3" t="s">
        <v>1081</v>
      </c>
      <c r="G325" s="4">
        <v>0</v>
      </c>
      <c r="H325" s="4">
        <v>402.54</v>
      </c>
      <c r="I325" s="4">
        <v>64009791.48</v>
      </c>
    </row>
    <row r="326" spans="2:9" ht="38.25">
      <c r="B326" s="2">
        <v>44862</v>
      </c>
      <c r="C326" s="3">
        <v>49707</v>
      </c>
      <c r="D326" s="3" t="s">
        <v>1082</v>
      </c>
      <c r="E326" s="3" t="s">
        <v>1083</v>
      </c>
      <c r="G326" s="4">
        <v>0</v>
      </c>
      <c r="H326" s="4">
        <v>113000</v>
      </c>
      <c r="I326" s="4">
        <v>63896791.48</v>
      </c>
    </row>
    <row r="327" spans="2:9" ht="38.25">
      <c r="B327" s="2">
        <v>44862</v>
      </c>
      <c r="C327" s="3">
        <v>49707</v>
      </c>
      <c r="D327" s="3" t="s">
        <v>1082</v>
      </c>
      <c r="E327" s="3" t="s">
        <v>1083</v>
      </c>
      <c r="G327" s="4">
        <v>0</v>
      </c>
      <c r="H327" s="4">
        <v>5000</v>
      </c>
      <c r="I327" s="4">
        <v>63891791.48</v>
      </c>
    </row>
    <row r="328" spans="2:9" ht="38.25">
      <c r="B328" s="2">
        <v>44862</v>
      </c>
      <c r="C328" s="3">
        <v>49712</v>
      </c>
      <c r="D328" s="3" t="s">
        <v>1084</v>
      </c>
      <c r="E328" s="3" t="s">
        <v>1085</v>
      </c>
      <c r="G328" s="4">
        <v>0</v>
      </c>
      <c r="H328" s="4">
        <v>161500</v>
      </c>
      <c r="I328" s="4">
        <v>63730291.48</v>
      </c>
    </row>
    <row r="329" spans="2:9" ht="38.25">
      <c r="B329" s="2">
        <v>44862</v>
      </c>
      <c r="C329" s="3">
        <v>49712</v>
      </c>
      <c r="D329" s="3" t="s">
        <v>1084</v>
      </c>
      <c r="E329" s="3" t="s">
        <v>1085</v>
      </c>
      <c r="G329" s="4">
        <v>0</v>
      </c>
      <c r="H329" s="4">
        <v>8500</v>
      </c>
      <c r="I329" s="4">
        <v>63721791.48</v>
      </c>
    </row>
    <row r="330" spans="2:9" ht="38.25">
      <c r="B330" s="2">
        <v>44862</v>
      </c>
      <c r="C330" s="3">
        <v>49715</v>
      </c>
      <c r="D330" s="3" t="s">
        <v>1086</v>
      </c>
      <c r="E330" s="3" t="s">
        <v>1087</v>
      </c>
      <c r="G330" s="4">
        <v>0</v>
      </c>
      <c r="H330" s="4">
        <v>93100</v>
      </c>
      <c r="I330" s="4">
        <v>63628691.48</v>
      </c>
    </row>
    <row r="331" spans="2:9" ht="38.25">
      <c r="B331" s="2">
        <v>44862</v>
      </c>
      <c r="C331" s="3">
        <v>49715</v>
      </c>
      <c r="D331" s="3" t="s">
        <v>1086</v>
      </c>
      <c r="E331" s="3" t="s">
        <v>1087</v>
      </c>
      <c r="G331" s="4">
        <v>0</v>
      </c>
      <c r="H331" s="4">
        <v>4900</v>
      </c>
      <c r="I331" s="4">
        <v>63623791.48</v>
      </c>
    </row>
    <row r="332" spans="2:9" ht="51">
      <c r="B332" s="2">
        <v>44862</v>
      </c>
      <c r="C332" s="3">
        <v>49725</v>
      </c>
      <c r="D332" s="3" t="s">
        <v>1088</v>
      </c>
      <c r="E332" s="3" t="s">
        <v>1089</v>
      </c>
      <c r="G332" s="4">
        <v>0</v>
      </c>
      <c r="H332" s="4">
        <v>57985081.35</v>
      </c>
      <c r="I332" s="4">
        <v>5638710.13</v>
      </c>
    </row>
    <row r="333" spans="2:9" ht="51">
      <c r="B333" s="2">
        <v>44865</v>
      </c>
      <c r="C333" s="3">
        <v>49764</v>
      </c>
      <c r="D333" s="3" t="s">
        <v>1090</v>
      </c>
      <c r="E333" s="3" t="s">
        <v>370</v>
      </c>
      <c r="G333" s="4">
        <v>693525.79</v>
      </c>
      <c r="H333" s="4">
        <v>0</v>
      </c>
      <c r="I333" s="4">
        <v>6332235.92</v>
      </c>
    </row>
    <row r="334" spans="2:9" ht="38.25">
      <c r="B334" s="2">
        <v>44865</v>
      </c>
      <c r="C334" s="3">
        <v>49773</v>
      </c>
      <c r="D334" s="3" t="s">
        <v>1091</v>
      </c>
      <c r="E334" s="3" t="s">
        <v>1092</v>
      </c>
      <c r="G334" s="4">
        <v>0</v>
      </c>
      <c r="H334" s="4">
        <v>408418.34</v>
      </c>
      <c r="I334" s="4">
        <v>5923817.58</v>
      </c>
    </row>
    <row r="335" spans="2:9" ht="38.25">
      <c r="B335" s="2">
        <v>44865</v>
      </c>
      <c r="C335" s="3">
        <v>49773</v>
      </c>
      <c r="D335" s="3" t="s">
        <v>1091</v>
      </c>
      <c r="E335" s="3" t="s">
        <v>1092</v>
      </c>
      <c r="G335" s="4">
        <v>0</v>
      </c>
      <c r="H335" s="4">
        <v>18397.22</v>
      </c>
      <c r="I335" s="4">
        <v>5905420.36</v>
      </c>
    </row>
    <row r="336" spans="2:9" ht="25.5">
      <c r="B336" s="2">
        <v>44865</v>
      </c>
      <c r="C336" s="3">
        <v>49774</v>
      </c>
      <c r="D336" s="3" t="s">
        <v>1093</v>
      </c>
      <c r="E336" s="3" t="s">
        <v>1094</v>
      </c>
      <c r="G336" s="4">
        <v>0</v>
      </c>
      <c r="H336" s="4">
        <v>32281.2</v>
      </c>
      <c r="I336" s="4">
        <v>5873139.16</v>
      </c>
    </row>
    <row r="337" spans="2:9" ht="25.5">
      <c r="B337" s="2">
        <v>44865</v>
      </c>
      <c r="C337" s="3">
        <v>49775</v>
      </c>
      <c r="D337" s="3" t="s">
        <v>1095</v>
      </c>
      <c r="E337" s="3" t="s">
        <v>1096</v>
      </c>
      <c r="G337" s="4">
        <v>0</v>
      </c>
      <c r="H337" s="4">
        <v>376413.19</v>
      </c>
      <c r="I337" s="4">
        <v>5496725.97</v>
      </c>
    </row>
    <row r="338" spans="2:9" ht="25.5">
      <c r="B338" s="2">
        <v>44865</v>
      </c>
      <c r="C338" s="3">
        <v>49775</v>
      </c>
      <c r="D338" s="3" t="s">
        <v>1095</v>
      </c>
      <c r="E338" s="3" t="s">
        <v>1096</v>
      </c>
      <c r="G338" s="4">
        <v>0</v>
      </c>
      <c r="H338" s="4">
        <v>1410355.53</v>
      </c>
      <c r="I338" s="4">
        <v>4086370.44</v>
      </c>
    </row>
    <row r="339" spans="2:9" ht="25.5">
      <c r="B339" s="2">
        <v>44865</v>
      </c>
      <c r="C339" s="3">
        <v>49776</v>
      </c>
      <c r="D339" s="3" t="s">
        <v>1097</v>
      </c>
      <c r="E339" s="3" t="s">
        <v>1098</v>
      </c>
      <c r="G339" s="4">
        <v>0</v>
      </c>
      <c r="H339" s="4">
        <v>41723.7</v>
      </c>
      <c r="I339" s="4">
        <v>4044646.74</v>
      </c>
    </row>
    <row r="340" spans="2:9" ht="25.5">
      <c r="B340" s="2">
        <v>44865</v>
      </c>
      <c r="C340" s="3">
        <v>49776</v>
      </c>
      <c r="D340" s="3" t="s">
        <v>1097</v>
      </c>
      <c r="E340" s="3" t="s">
        <v>1098</v>
      </c>
      <c r="G340" s="4">
        <v>0</v>
      </c>
      <c r="H340" s="4">
        <v>313276.3</v>
      </c>
      <c r="I340" s="4">
        <v>3731370.44</v>
      </c>
    </row>
    <row r="341" ht="409.5" customHeight="1" hidden="1"/>
    <row r="342" ht="9.75" customHeight="1"/>
    <row r="343" spans="6:9" ht="18" customHeight="1">
      <c r="F343" s="120" t="s">
        <v>1099</v>
      </c>
      <c r="G343" s="118"/>
      <c r="H343" s="118"/>
      <c r="I343" s="118"/>
    </row>
    <row r="344" ht="0.75" customHeight="1"/>
    <row r="345" spans="6:9" ht="18" customHeight="1">
      <c r="F345" s="120" t="s">
        <v>1100</v>
      </c>
      <c r="G345" s="118"/>
      <c r="H345" s="118"/>
      <c r="I345" s="118"/>
    </row>
    <row r="346" spans="6:9" ht="18" customHeight="1">
      <c r="F346" s="120" t="s">
        <v>1101</v>
      </c>
      <c r="G346" s="118"/>
      <c r="H346" s="118"/>
      <c r="I346" s="118"/>
    </row>
    <row r="347" ht="19.5" customHeight="1"/>
    <row r="349" spans="2:11" ht="15.75">
      <c r="B349" s="5"/>
      <c r="C349" s="6" t="s">
        <v>1102</v>
      </c>
      <c r="D349" s="7"/>
      <c r="E349" s="7"/>
      <c r="F349" s="7"/>
      <c r="G349" s="7"/>
      <c r="H349" s="7"/>
      <c r="I349" s="7"/>
      <c r="J349" s="7"/>
      <c r="K349" s="8"/>
    </row>
    <row r="350" spans="2:11" ht="15.75">
      <c r="B350" s="9"/>
      <c r="C350" s="10"/>
      <c r="D350" s="10"/>
      <c r="E350" s="10"/>
      <c r="F350" s="10"/>
      <c r="G350" s="10"/>
      <c r="H350" s="10"/>
      <c r="I350" s="10"/>
      <c r="J350" s="10"/>
      <c r="K350" s="11"/>
    </row>
    <row r="351" spans="2:11" ht="15.75">
      <c r="B351" s="9"/>
      <c r="C351" s="10"/>
      <c r="D351" s="10"/>
      <c r="E351" s="10"/>
      <c r="F351" s="10"/>
      <c r="G351" s="10"/>
      <c r="H351" s="10"/>
      <c r="I351" s="10"/>
      <c r="J351" s="10"/>
      <c r="K351" s="11"/>
    </row>
    <row r="352" spans="2:11" ht="15.75">
      <c r="B352" s="9"/>
      <c r="C352" s="10"/>
      <c r="D352" s="10"/>
      <c r="E352" s="10"/>
      <c r="F352" s="10"/>
      <c r="G352" s="10"/>
      <c r="H352" s="10"/>
      <c r="I352" s="10"/>
      <c r="J352" s="10"/>
      <c r="K352" s="11"/>
    </row>
    <row r="353" spans="2:11" ht="15.75">
      <c r="B353" s="9"/>
      <c r="C353" s="10"/>
      <c r="D353" s="10"/>
      <c r="E353" s="10"/>
      <c r="F353" s="10"/>
      <c r="G353" s="10"/>
      <c r="H353" s="10"/>
      <c r="I353" s="10"/>
      <c r="J353" s="10"/>
      <c r="K353" s="11"/>
    </row>
    <row r="354" spans="2:11" ht="15.75">
      <c r="B354" s="9"/>
      <c r="C354" s="10"/>
      <c r="D354" s="10"/>
      <c r="E354" s="10"/>
      <c r="F354" s="10"/>
      <c r="G354" s="10"/>
      <c r="H354" s="10"/>
      <c r="I354" s="10"/>
      <c r="J354" s="10"/>
      <c r="K354" s="11"/>
    </row>
    <row r="355" spans="2:11" ht="15.75">
      <c r="B355" s="9"/>
      <c r="C355" s="10"/>
      <c r="D355" s="10"/>
      <c r="E355" s="10"/>
      <c r="F355" s="10"/>
      <c r="G355" s="10"/>
      <c r="H355" s="10"/>
      <c r="I355" s="10"/>
      <c r="J355" s="10"/>
      <c r="K355" s="11"/>
    </row>
    <row r="356" spans="2:11" ht="15.75">
      <c r="B356" s="121" t="s">
        <v>392</v>
      </c>
      <c r="C356" s="135"/>
      <c r="D356" s="135"/>
      <c r="E356" s="135"/>
      <c r="F356" s="135"/>
      <c r="G356" s="135"/>
      <c r="H356" s="135"/>
      <c r="I356" s="135"/>
      <c r="J356" s="135"/>
      <c r="K356" s="123"/>
    </row>
    <row r="357" spans="2:11" ht="14.25">
      <c r="B357" s="125" t="s">
        <v>1103</v>
      </c>
      <c r="C357" s="138"/>
      <c r="D357" s="138"/>
      <c r="E357" s="138"/>
      <c r="F357" s="138"/>
      <c r="G357" s="138"/>
      <c r="H357" s="138"/>
      <c r="I357" s="138"/>
      <c r="J357" s="138"/>
      <c r="K357" s="127"/>
    </row>
    <row r="358" spans="2:11" ht="15.75">
      <c r="B358" s="12"/>
      <c r="C358" s="13"/>
      <c r="D358" s="13"/>
      <c r="E358" s="13"/>
      <c r="F358" s="13"/>
      <c r="G358" s="13"/>
      <c r="H358" s="13"/>
      <c r="I358" s="13"/>
      <c r="J358" s="13"/>
      <c r="K358" s="14"/>
    </row>
    <row r="359" spans="2:11" ht="15.75">
      <c r="B359" s="12"/>
      <c r="C359" s="13"/>
      <c r="D359" s="13"/>
      <c r="E359" s="13"/>
      <c r="F359" s="13"/>
      <c r="G359" s="13"/>
      <c r="H359" s="13"/>
      <c r="I359" s="13"/>
      <c r="J359" s="13"/>
      <c r="K359" s="14"/>
    </row>
    <row r="360" spans="2:11" ht="15.75">
      <c r="B360" s="9"/>
      <c r="C360" s="15" t="s">
        <v>394</v>
      </c>
      <c r="D360" s="15"/>
      <c r="E360" s="15"/>
      <c r="F360" s="15"/>
      <c r="G360" s="15"/>
      <c r="H360" s="15"/>
      <c r="I360" s="15"/>
      <c r="J360" s="15"/>
      <c r="K360" s="16"/>
    </row>
    <row r="361" spans="2:11" ht="15.75">
      <c r="B361" s="9"/>
      <c r="C361" s="17" t="s">
        <v>1107</v>
      </c>
      <c r="D361" s="17"/>
      <c r="E361" s="18"/>
      <c r="F361" s="18"/>
      <c r="G361" s="18"/>
      <c r="H361" s="18"/>
      <c r="I361" s="17" t="s">
        <v>396</v>
      </c>
      <c r="J361" s="17"/>
      <c r="K361" s="19" t="s">
        <v>1104</v>
      </c>
    </row>
    <row r="362" spans="2:11" ht="15.75">
      <c r="B362" s="9"/>
      <c r="C362" s="20" t="s">
        <v>398</v>
      </c>
      <c r="D362" s="21" t="s">
        <v>399</v>
      </c>
      <c r="E362" s="22"/>
      <c r="F362" s="23"/>
      <c r="G362" s="24"/>
      <c r="H362" s="25"/>
      <c r="I362" s="20"/>
      <c r="J362" s="26"/>
      <c r="K362" s="27"/>
    </row>
    <row r="363" spans="2:11" ht="15.75">
      <c r="B363" s="9"/>
      <c r="C363" s="20" t="s">
        <v>400</v>
      </c>
      <c r="D363" s="28"/>
      <c r="E363" s="29"/>
      <c r="F363" s="26"/>
      <c r="G363" s="24"/>
      <c r="H363" s="20" t="s">
        <v>401</v>
      </c>
      <c r="I363" s="20"/>
      <c r="J363" s="26"/>
      <c r="K363" s="30"/>
    </row>
    <row r="364" spans="2:11" ht="16.5" thickBot="1">
      <c r="B364" s="9"/>
      <c r="C364" s="20"/>
      <c r="D364" s="28"/>
      <c r="E364" s="29"/>
      <c r="F364" s="26"/>
      <c r="G364" s="31"/>
      <c r="H364" s="20"/>
      <c r="I364" s="20"/>
      <c r="J364" s="26"/>
      <c r="K364" s="30"/>
    </row>
    <row r="365" spans="2:11" ht="16.5" thickTop="1">
      <c r="B365" s="32"/>
      <c r="C365" s="33"/>
      <c r="D365" s="33"/>
      <c r="E365" s="33"/>
      <c r="F365" s="33"/>
      <c r="G365" s="33"/>
      <c r="H365" s="33"/>
      <c r="I365" s="33"/>
      <c r="J365" s="33"/>
      <c r="K365" s="34"/>
    </row>
    <row r="366" spans="2:11" ht="15.75">
      <c r="B366" s="35"/>
      <c r="C366" s="36"/>
      <c r="D366" s="36"/>
      <c r="E366" s="36"/>
      <c r="F366" s="36"/>
      <c r="G366" s="36"/>
      <c r="H366" s="36"/>
      <c r="I366" s="36"/>
      <c r="J366" s="36"/>
      <c r="K366" s="37" t="s">
        <v>402</v>
      </c>
    </row>
    <row r="367" spans="2:11" ht="15.75">
      <c r="B367" s="35"/>
      <c r="C367" s="38" t="s">
        <v>403</v>
      </c>
      <c r="D367" s="38"/>
      <c r="E367" s="38"/>
      <c r="F367" s="38"/>
      <c r="G367" s="38"/>
      <c r="H367" s="137"/>
      <c r="I367" s="137"/>
      <c r="J367" s="137"/>
      <c r="K367" s="40">
        <v>9233352.37</v>
      </c>
    </row>
    <row r="368" spans="2:11" ht="15.75">
      <c r="B368" s="35"/>
      <c r="C368" s="36"/>
      <c r="D368" s="36"/>
      <c r="E368" s="36"/>
      <c r="F368" s="36"/>
      <c r="G368" s="36"/>
      <c r="H368" s="36"/>
      <c r="I368" s="36"/>
      <c r="J368" s="36"/>
      <c r="K368" s="40"/>
    </row>
    <row r="369" spans="2:11" ht="15.75">
      <c r="B369" s="35"/>
      <c r="C369" s="41" t="s">
        <v>404</v>
      </c>
      <c r="D369" s="41"/>
      <c r="E369" s="41"/>
      <c r="F369" s="41"/>
      <c r="G369" s="41"/>
      <c r="H369" s="36"/>
      <c r="I369" s="36"/>
      <c r="J369" s="36"/>
      <c r="K369" s="40"/>
    </row>
    <row r="370" spans="2:11" ht="15.75">
      <c r="B370" s="35"/>
      <c r="C370" s="36" t="s">
        <v>1110</v>
      </c>
      <c r="D370" s="36"/>
      <c r="E370" s="36"/>
      <c r="F370" s="36"/>
      <c r="G370" s="36"/>
      <c r="H370" s="139"/>
      <c r="I370" s="139"/>
      <c r="J370" s="139"/>
      <c r="K370" s="40">
        <v>229644318.19</v>
      </c>
    </row>
    <row r="371" spans="2:11" ht="15.75">
      <c r="B371" s="35"/>
      <c r="C371" s="36" t="s">
        <v>406</v>
      </c>
      <c r="D371" s="36"/>
      <c r="E371" s="36"/>
      <c r="F371" s="36"/>
      <c r="G371" s="36"/>
      <c r="H371" s="137"/>
      <c r="I371" s="137"/>
      <c r="J371" s="137"/>
      <c r="K371" s="40"/>
    </row>
    <row r="372" spans="2:11" ht="15.75">
      <c r="B372" s="35"/>
      <c r="C372" s="36"/>
      <c r="D372" s="36"/>
      <c r="E372" s="36"/>
      <c r="F372" s="36"/>
      <c r="G372" s="36"/>
      <c r="H372" s="39"/>
      <c r="I372" s="39"/>
      <c r="J372" s="39"/>
      <c r="K372" s="40"/>
    </row>
    <row r="373" spans="2:11" ht="15.75">
      <c r="B373" s="35"/>
      <c r="C373" s="38" t="s">
        <v>407</v>
      </c>
      <c r="D373" s="38"/>
      <c r="E373" s="38"/>
      <c r="F373" s="38"/>
      <c r="G373" s="38"/>
      <c r="H373" s="36"/>
      <c r="I373" s="36"/>
      <c r="J373" s="36"/>
      <c r="K373" s="42">
        <f>+K367+K370</f>
        <v>238877670.56</v>
      </c>
    </row>
    <row r="374" spans="2:11" ht="15.75">
      <c r="B374" s="35"/>
      <c r="C374" s="36"/>
      <c r="D374" s="36"/>
      <c r="E374" s="36"/>
      <c r="F374" s="36"/>
      <c r="G374" s="36"/>
      <c r="H374" s="36"/>
      <c r="I374" s="36"/>
      <c r="J374" s="36"/>
      <c r="K374" s="40"/>
    </row>
    <row r="375" spans="2:11" ht="15.75">
      <c r="B375" s="35"/>
      <c r="C375" s="41" t="s">
        <v>408</v>
      </c>
      <c r="D375" s="41"/>
      <c r="E375" s="41"/>
      <c r="F375" s="41"/>
      <c r="G375" s="41"/>
      <c r="H375" s="36"/>
      <c r="I375" s="36"/>
      <c r="J375" s="36"/>
      <c r="K375" s="40"/>
    </row>
    <row r="376" spans="2:11" ht="15.75">
      <c r="B376" s="35"/>
      <c r="C376" s="36" t="s">
        <v>409</v>
      </c>
      <c r="D376" s="36"/>
      <c r="E376" s="36"/>
      <c r="F376" s="36"/>
      <c r="G376" s="36"/>
      <c r="H376" s="137"/>
      <c r="I376" s="137"/>
      <c r="J376" s="137"/>
      <c r="K376" s="40">
        <v>235146300.12</v>
      </c>
    </row>
    <row r="377" spans="2:11" ht="15.75">
      <c r="B377" s="35"/>
      <c r="C377" s="36" t="s">
        <v>411</v>
      </c>
      <c r="D377" s="36"/>
      <c r="E377" s="36"/>
      <c r="F377" s="36"/>
      <c r="G377" s="36"/>
      <c r="H377" s="137"/>
      <c r="I377" s="137"/>
      <c r="J377" s="137"/>
      <c r="K377" s="40"/>
    </row>
    <row r="378" spans="2:11" ht="15.75">
      <c r="B378" s="35"/>
      <c r="C378" s="36" t="s">
        <v>412</v>
      </c>
      <c r="D378" s="36"/>
      <c r="E378" s="36"/>
      <c r="F378" s="36"/>
      <c r="G378" s="36"/>
      <c r="H378" s="39"/>
      <c r="I378" s="39"/>
      <c r="J378" s="39"/>
      <c r="K378" s="40"/>
    </row>
    <row r="379" spans="2:11" ht="15.75">
      <c r="B379" s="35"/>
      <c r="C379" s="36"/>
      <c r="D379" s="36"/>
      <c r="E379" s="36"/>
      <c r="F379" s="36"/>
      <c r="G379" s="36"/>
      <c r="H379" s="39"/>
      <c r="I379" s="39"/>
      <c r="J379" s="39"/>
      <c r="K379" s="40"/>
    </row>
    <row r="380" spans="2:11" ht="16.5" thickBot="1">
      <c r="B380" s="35"/>
      <c r="C380" s="38" t="s">
        <v>413</v>
      </c>
      <c r="D380" s="38"/>
      <c r="E380" s="38"/>
      <c r="F380" s="38"/>
      <c r="G380" s="38"/>
      <c r="H380" s="137"/>
      <c r="I380" s="137"/>
      <c r="J380" s="137"/>
      <c r="K380" s="43">
        <f>+K373-K376</f>
        <v>3731370.4399999976</v>
      </c>
    </row>
    <row r="381" spans="2:11" ht="16.5" thickTop="1">
      <c r="B381" s="35"/>
      <c r="C381" s="44"/>
      <c r="D381" s="44"/>
      <c r="E381" s="44"/>
      <c r="F381" s="44"/>
      <c r="G381" s="44"/>
      <c r="H381" s="44"/>
      <c r="I381" s="44"/>
      <c r="J381" s="44"/>
      <c r="K381" s="45"/>
    </row>
    <row r="382" spans="2:11" ht="15.75">
      <c r="B382" s="35"/>
      <c r="C382" s="36"/>
      <c r="D382" s="36"/>
      <c r="E382" s="36"/>
      <c r="F382" s="36"/>
      <c r="G382" s="36"/>
      <c r="H382" s="36"/>
      <c r="I382" s="36"/>
      <c r="J382" s="36"/>
      <c r="K382" s="46"/>
    </row>
    <row r="383" spans="2:11" ht="15.75">
      <c r="B383" s="35"/>
      <c r="C383" s="36"/>
      <c r="D383" s="36"/>
      <c r="E383" s="36"/>
      <c r="F383" s="36"/>
      <c r="G383" s="36"/>
      <c r="H383" s="36"/>
      <c r="I383" s="36"/>
      <c r="J383" s="36"/>
      <c r="K383" s="37" t="s">
        <v>414</v>
      </c>
    </row>
    <row r="384" spans="2:11" ht="15.75">
      <c r="B384" s="35"/>
      <c r="C384" s="38" t="s">
        <v>415</v>
      </c>
      <c r="D384" s="38"/>
      <c r="E384" s="38"/>
      <c r="F384" s="38"/>
      <c r="G384" s="38"/>
      <c r="H384" s="137"/>
      <c r="I384" s="137"/>
      <c r="J384" s="137"/>
      <c r="K384" s="40">
        <v>3731370.44</v>
      </c>
    </row>
    <row r="385" spans="2:11" ht="15.75">
      <c r="B385" s="35"/>
      <c r="C385" s="38"/>
      <c r="D385" s="38"/>
      <c r="E385" s="38"/>
      <c r="F385" s="38"/>
      <c r="G385" s="38"/>
      <c r="H385" s="39"/>
      <c r="I385" s="39"/>
      <c r="J385" s="39"/>
      <c r="K385" s="40"/>
    </row>
    <row r="386" spans="2:11" ht="15.75">
      <c r="B386" s="35"/>
      <c r="C386" s="41" t="s">
        <v>404</v>
      </c>
      <c r="D386" s="41"/>
      <c r="E386" s="41"/>
      <c r="F386" s="41"/>
      <c r="G386" s="41"/>
      <c r="H386" s="36"/>
      <c r="I386" s="36"/>
      <c r="J386" s="36"/>
      <c r="K386" s="47"/>
    </row>
    <row r="387" spans="2:11" ht="15.75">
      <c r="B387" s="35"/>
      <c r="C387" s="36" t="s">
        <v>416</v>
      </c>
      <c r="D387" s="36"/>
      <c r="E387" s="36"/>
      <c r="F387" s="36"/>
      <c r="G387" s="36"/>
      <c r="H387" s="137"/>
      <c r="I387" s="137"/>
      <c r="J387" s="137"/>
      <c r="K387" s="40">
        <v>0</v>
      </c>
    </row>
    <row r="388" spans="2:11" ht="15.75">
      <c r="B388" s="35"/>
      <c r="C388" s="38" t="s">
        <v>407</v>
      </c>
      <c r="D388" s="38"/>
      <c r="E388" s="38"/>
      <c r="F388" s="38"/>
      <c r="G388" s="38"/>
      <c r="H388" s="141"/>
      <c r="I388" s="141"/>
      <c r="J388" s="141"/>
      <c r="K388" s="49">
        <f>SUM(K384:K387)</f>
        <v>3731370.44</v>
      </c>
    </row>
    <row r="389" spans="2:11" ht="15.75">
      <c r="B389" s="35"/>
      <c r="C389" s="36"/>
      <c r="D389" s="36"/>
      <c r="E389" s="36"/>
      <c r="F389" s="36"/>
      <c r="G389" s="36"/>
      <c r="H389" s="36"/>
      <c r="I389" s="36"/>
      <c r="J389" s="36"/>
      <c r="K389" s="47"/>
    </row>
    <row r="390" spans="2:11" ht="15.75">
      <c r="B390" s="35"/>
      <c r="C390" s="41" t="s">
        <v>408</v>
      </c>
      <c r="D390" s="41"/>
      <c r="E390" s="41"/>
      <c r="F390" s="41"/>
      <c r="G390" s="41"/>
      <c r="H390" s="36"/>
      <c r="I390" s="36"/>
      <c r="J390" s="36"/>
      <c r="K390" s="40"/>
    </row>
    <row r="391" spans="2:11" ht="15.75">
      <c r="B391" s="35"/>
      <c r="C391" s="36" t="s">
        <v>417</v>
      </c>
      <c r="D391" s="36"/>
      <c r="E391" s="36"/>
      <c r="F391" s="36"/>
      <c r="G391" s="36"/>
      <c r="H391" s="141"/>
      <c r="I391" s="141"/>
      <c r="J391" s="141"/>
      <c r="K391" s="40">
        <v>0</v>
      </c>
    </row>
    <row r="392" spans="2:11" ht="15.75">
      <c r="B392" s="35"/>
      <c r="C392" s="36"/>
      <c r="D392" s="36"/>
      <c r="E392" s="36"/>
      <c r="F392" s="36"/>
      <c r="G392" s="36"/>
      <c r="H392" s="48"/>
      <c r="I392" s="48"/>
      <c r="J392" s="48"/>
      <c r="K392" s="40"/>
    </row>
    <row r="393" spans="2:11" ht="16.5" thickBot="1">
      <c r="B393" s="35"/>
      <c r="C393" s="38" t="s">
        <v>413</v>
      </c>
      <c r="D393" s="38"/>
      <c r="E393" s="38"/>
      <c r="F393" s="38"/>
      <c r="G393" s="38"/>
      <c r="H393" s="36"/>
      <c r="I393" s="36"/>
      <c r="J393" s="36"/>
      <c r="K393" s="43">
        <f>SUM(K388-K391)</f>
        <v>3731370.44</v>
      </c>
    </row>
    <row r="394" spans="2:11" ht="17.25" thickBot="1" thickTop="1">
      <c r="B394" s="50"/>
      <c r="C394" s="51"/>
      <c r="D394" s="51"/>
      <c r="E394" s="51"/>
      <c r="F394" s="51"/>
      <c r="G394" s="51"/>
      <c r="H394" s="52"/>
      <c r="I394" s="52"/>
      <c r="J394" s="52"/>
      <c r="K394" s="53"/>
    </row>
    <row r="395" spans="2:11" ht="16.5" thickTop="1">
      <c r="B395" s="32"/>
      <c r="C395" s="54"/>
      <c r="D395" s="54"/>
      <c r="E395" s="54"/>
      <c r="F395" s="54"/>
      <c r="G395" s="54"/>
      <c r="H395" s="33"/>
      <c r="I395" s="33"/>
      <c r="J395" s="33"/>
      <c r="K395" s="55"/>
    </row>
    <row r="396" spans="2:11" ht="15.75">
      <c r="B396" s="35"/>
      <c r="C396" s="38"/>
      <c r="D396" s="38"/>
      <c r="E396" s="38"/>
      <c r="F396" s="38"/>
      <c r="G396" s="38"/>
      <c r="H396" s="36"/>
      <c r="I396" s="36"/>
      <c r="J396" s="36"/>
      <c r="K396" s="55"/>
    </row>
    <row r="397" spans="2:11" ht="15.75">
      <c r="B397" s="35"/>
      <c r="C397" s="38"/>
      <c r="D397" s="38"/>
      <c r="E397" s="38"/>
      <c r="F397" s="38"/>
      <c r="G397" s="38"/>
      <c r="H397" s="36"/>
      <c r="I397" s="36"/>
      <c r="J397" s="36"/>
      <c r="K397" s="56"/>
    </row>
    <row r="398" spans="2:11" ht="15.75">
      <c r="B398" s="140" t="s">
        <v>1105</v>
      </c>
      <c r="C398" s="124"/>
      <c r="D398" s="124"/>
      <c r="E398" s="59"/>
      <c r="F398" s="60" t="s">
        <v>419</v>
      </c>
      <c r="G398" s="124" t="s">
        <v>419</v>
      </c>
      <c r="H398" s="124"/>
      <c r="I398" s="61"/>
      <c r="J398" s="58" t="s">
        <v>420</v>
      </c>
      <c r="K398" s="58" t="s">
        <v>1108</v>
      </c>
    </row>
    <row r="399" spans="2:11" ht="15.75">
      <c r="B399" s="35"/>
      <c r="C399" s="63" t="s">
        <v>421</v>
      </c>
      <c r="D399" s="63"/>
      <c r="E399" s="39"/>
      <c r="F399" s="136" t="s">
        <v>422</v>
      </c>
      <c r="G399" s="136"/>
      <c r="H399" s="136"/>
      <c r="I399" s="36"/>
      <c r="J399" s="137" t="s">
        <v>423</v>
      </c>
      <c r="K399" s="130"/>
    </row>
    <row r="400" spans="2:11" ht="15.75">
      <c r="B400" s="35"/>
      <c r="C400" s="36"/>
      <c r="D400" s="36"/>
      <c r="E400" s="39"/>
      <c r="F400" s="39"/>
      <c r="G400" s="39"/>
      <c r="H400" s="39"/>
      <c r="I400" s="36"/>
      <c r="J400" s="39"/>
      <c r="K400" s="64"/>
    </row>
    <row r="401" spans="2:11" ht="15.75">
      <c r="B401" s="57"/>
      <c r="C401" s="108" t="s">
        <v>1106</v>
      </c>
      <c r="D401" s="108"/>
      <c r="E401" s="59"/>
      <c r="F401" s="60" t="s">
        <v>425</v>
      </c>
      <c r="G401" s="124" t="s">
        <v>425</v>
      </c>
      <c r="H401" s="124"/>
      <c r="I401" s="61"/>
      <c r="J401" s="58" t="s">
        <v>697</v>
      </c>
      <c r="K401" s="58" t="s">
        <v>1109</v>
      </c>
    </row>
    <row r="402" spans="2:11" ht="15.75">
      <c r="B402" s="35"/>
      <c r="C402" s="63" t="s">
        <v>427</v>
      </c>
      <c r="D402" s="63"/>
      <c r="E402" s="39"/>
      <c r="F402" s="136" t="s">
        <v>428</v>
      </c>
      <c r="G402" s="136"/>
      <c r="H402" s="136"/>
      <c r="I402" s="36"/>
      <c r="J402" s="137" t="s">
        <v>428</v>
      </c>
      <c r="K402" s="130"/>
    </row>
    <row r="403" spans="2:11" ht="15.75">
      <c r="B403" s="35"/>
      <c r="C403" s="38"/>
      <c r="D403" s="38"/>
      <c r="E403" s="38"/>
      <c r="F403" s="38"/>
      <c r="G403" s="38"/>
      <c r="H403" s="36"/>
      <c r="I403" s="36"/>
      <c r="J403" s="36"/>
      <c r="K403" s="65"/>
    </row>
    <row r="404" spans="2:11" ht="15.75">
      <c r="B404" s="66"/>
      <c r="C404" s="67"/>
      <c r="D404" s="67"/>
      <c r="E404" s="67"/>
      <c r="F404" s="67"/>
      <c r="G404" s="67"/>
      <c r="H404" s="68"/>
      <c r="I404" s="69"/>
      <c r="J404" s="68"/>
      <c r="K404" s="70"/>
    </row>
  </sheetData>
  <sheetProtection/>
  <protectedRanges>
    <protectedRange sqref="F398 J398" name="Rango1_2_1"/>
    <protectedRange sqref="F401 C401 J401" name="Rango1_2_1_1"/>
    <protectedRange sqref="J362:J364" name="Rango1_1"/>
    <protectedRange sqref="B398" name="Rango1_2_1_2"/>
    <protectedRange sqref="G398" name="Rango1_2_1_3"/>
    <protectedRange sqref="G401" name="Rango1_2_1_1_1"/>
    <protectedRange sqref="K398" name="Rango1_2_1_4"/>
    <protectedRange sqref="K401" name="Rango1_2_1_1_3"/>
  </protectedRanges>
  <mergeCells count="24">
    <mergeCell ref="F402:H402"/>
    <mergeCell ref="J402:K402"/>
    <mergeCell ref="B398:D398"/>
    <mergeCell ref="G398:H398"/>
    <mergeCell ref="G401:H401"/>
    <mergeCell ref="H380:J380"/>
    <mergeCell ref="H384:J384"/>
    <mergeCell ref="H387:J387"/>
    <mergeCell ref="H388:J388"/>
    <mergeCell ref="H391:J391"/>
    <mergeCell ref="F399:H399"/>
    <mergeCell ref="J399:K399"/>
    <mergeCell ref="B357:K357"/>
    <mergeCell ref="H367:J367"/>
    <mergeCell ref="H370:J370"/>
    <mergeCell ref="H371:J371"/>
    <mergeCell ref="H376:J376"/>
    <mergeCell ref="H377:J377"/>
    <mergeCell ref="B2:I2"/>
    <mergeCell ref="B4:I4"/>
    <mergeCell ref="F343:I343"/>
    <mergeCell ref="F345:I345"/>
    <mergeCell ref="F346:I346"/>
    <mergeCell ref="B356:K35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73"/>
  <sheetViews>
    <sheetView zoomScalePageLayoutView="0" workbookViewId="0" topLeftCell="A18">
      <selection activeCell="K70" sqref="K70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5.85156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1111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222309574.22</v>
      </c>
      <c r="H8" s="4">
        <v>0</v>
      </c>
      <c r="I8" s="4">
        <v>222309574.22</v>
      </c>
    </row>
    <row r="9" spans="2:9" ht="25.5">
      <c r="B9" s="2">
        <v>44840</v>
      </c>
      <c r="C9" s="3">
        <v>48586</v>
      </c>
      <c r="D9" s="3" t="s">
        <v>1112</v>
      </c>
      <c r="E9" s="3" t="s">
        <v>1113</v>
      </c>
      <c r="G9" s="4">
        <v>1022898.18</v>
      </c>
      <c r="H9" s="4">
        <v>0</v>
      </c>
      <c r="I9" s="4">
        <v>223332472.4</v>
      </c>
    </row>
    <row r="10" spans="2:9" ht="25.5">
      <c r="B10" s="2">
        <v>44848</v>
      </c>
      <c r="C10" s="3">
        <v>48928</v>
      </c>
      <c r="D10" s="3" t="s">
        <v>1114</v>
      </c>
      <c r="E10" s="3" t="s">
        <v>1115</v>
      </c>
      <c r="G10" s="4">
        <v>1107411.54</v>
      </c>
      <c r="H10" s="4">
        <v>0</v>
      </c>
      <c r="I10" s="4">
        <v>224439883.94</v>
      </c>
    </row>
    <row r="11" spans="2:9" ht="25.5">
      <c r="B11" s="2">
        <v>44855</v>
      </c>
      <c r="C11" s="3">
        <v>49357</v>
      </c>
      <c r="D11" s="3" t="s">
        <v>1116</v>
      </c>
      <c r="E11" s="3" t="s">
        <v>1117</v>
      </c>
      <c r="G11" s="4">
        <v>1047022.26</v>
      </c>
      <c r="H11" s="4">
        <v>0</v>
      </c>
      <c r="I11" s="4">
        <v>225486906.2</v>
      </c>
    </row>
    <row r="12" spans="2:9" ht="25.5">
      <c r="B12" s="2">
        <v>44861</v>
      </c>
      <c r="C12" s="3">
        <v>49579</v>
      </c>
      <c r="D12" s="3" t="s">
        <v>1118</v>
      </c>
      <c r="E12" s="3" t="s">
        <v>1119</v>
      </c>
      <c r="G12" s="4">
        <v>1072099.82</v>
      </c>
      <c r="H12" s="4">
        <v>0</v>
      </c>
      <c r="I12" s="4">
        <v>226559006.02</v>
      </c>
    </row>
    <row r="13" ht="9.75" customHeight="1"/>
    <row r="14" spans="6:9" ht="18" customHeight="1">
      <c r="F14" s="120" t="s">
        <v>1120</v>
      </c>
      <c r="G14" s="118"/>
      <c r="H14" s="118"/>
      <c r="I14" s="118"/>
    </row>
    <row r="15" ht="0.75" customHeight="1"/>
    <row r="16" spans="6:9" ht="18" customHeight="1">
      <c r="F16" s="120" t="s">
        <v>1121</v>
      </c>
      <c r="G16" s="118"/>
      <c r="H16" s="118"/>
      <c r="I16" s="118"/>
    </row>
    <row r="17" spans="6:9" ht="18" customHeight="1">
      <c r="F17" s="120" t="s">
        <v>1122</v>
      </c>
      <c r="G17" s="118"/>
      <c r="H17" s="118"/>
      <c r="I17" s="118"/>
    </row>
    <row r="18" ht="19.5" customHeight="1"/>
    <row r="20" spans="2:11" ht="15.75">
      <c r="B20" s="88" t="s">
        <v>1123</v>
      </c>
      <c r="C20" s="89"/>
      <c r="D20" s="7"/>
      <c r="E20" s="7"/>
      <c r="F20" s="7"/>
      <c r="G20" s="7"/>
      <c r="H20" s="7"/>
      <c r="I20" s="7"/>
      <c r="J20" s="7"/>
      <c r="K20" s="8"/>
    </row>
    <row r="21" spans="2:11" ht="15.75">
      <c r="B21" s="9"/>
      <c r="C21" s="90"/>
      <c r="D21" s="90"/>
      <c r="E21" s="90"/>
      <c r="F21" s="90"/>
      <c r="G21" s="90"/>
      <c r="H21" s="90"/>
      <c r="I21" s="90"/>
      <c r="J21" s="90"/>
      <c r="K21" s="11"/>
    </row>
    <row r="22" spans="2:11" ht="15.75">
      <c r="B22" s="9"/>
      <c r="C22" s="90"/>
      <c r="D22" s="90"/>
      <c r="E22" s="90"/>
      <c r="F22" s="90"/>
      <c r="G22" s="90"/>
      <c r="H22" s="90"/>
      <c r="I22" s="90"/>
      <c r="J22" s="90"/>
      <c r="K22" s="11"/>
    </row>
    <row r="23" spans="2:11" ht="15.75">
      <c r="B23" s="9"/>
      <c r="C23" s="90"/>
      <c r="D23" s="90"/>
      <c r="E23" s="90"/>
      <c r="F23" s="90"/>
      <c r="G23" s="90"/>
      <c r="H23" s="90"/>
      <c r="I23" s="90"/>
      <c r="J23" s="90"/>
      <c r="K23" s="11"/>
    </row>
    <row r="24" spans="2:11" ht="15.75">
      <c r="B24" s="9"/>
      <c r="C24" s="90"/>
      <c r="D24" s="90"/>
      <c r="E24" s="90"/>
      <c r="F24" s="90"/>
      <c r="G24" s="90"/>
      <c r="H24" s="90"/>
      <c r="I24" s="90"/>
      <c r="J24" s="90"/>
      <c r="K24" s="11"/>
    </row>
    <row r="25" spans="2:11" ht="15.75">
      <c r="B25" s="9"/>
      <c r="C25" s="90"/>
      <c r="D25" s="90"/>
      <c r="E25" s="90"/>
      <c r="F25" s="90"/>
      <c r="G25" s="90"/>
      <c r="H25" s="90"/>
      <c r="I25" s="90"/>
      <c r="J25" s="90"/>
      <c r="K25" s="11"/>
    </row>
    <row r="26" spans="2:11" ht="15.75">
      <c r="B26" s="121" t="s">
        <v>392</v>
      </c>
      <c r="C26" s="122"/>
      <c r="D26" s="122"/>
      <c r="E26" s="122"/>
      <c r="F26" s="122"/>
      <c r="G26" s="122"/>
      <c r="H26" s="122"/>
      <c r="I26" s="122"/>
      <c r="J26" s="122"/>
      <c r="K26" s="123"/>
    </row>
    <row r="27" spans="2:11" ht="14.25">
      <c r="B27" s="125" t="s">
        <v>1124</v>
      </c>
      <c r="C27" s="126"/>
      <c r="D27" s="126"/>
      <c r="E27" s="126"/>
      <c r="F27" s="126"/>
      <c r="G27" s="126"/>
      <c r="H27" s="126"/>
      <c r="I27" s="126"/>
      <c r="J27" s="126"/>
      <c r="K27" s="127"/>
    </row>
    <row r="28" spans="2:11" ht="15.75">
      <c r="B28" s="12" t="s">
        <v>1125</v>
      </c>
      <c r="C28" s="91"/>
      <c r="D28" s="91"/>
      <c r="E28" s="91"/>
      <c r="F28" s="91"/>
      <c r="G28" s="91"/>
      <c r="H28" s="91"/>
      <c r="I28" s="91"/>
      <c r="J28" s="91"/>
      <c r="K28" s="14"/>
    </row>
    <row r="29" spans="2:11" ht="15.75">
      <c r="B29" s="9"/>
      <c r="C29" s="92" t="s">
        <v>394</v>
      </c>
      <c r="D29" s="92"/>
      <c r="E29" s="92"/>
      <c r="F29" s="92"/>
      <c r="G29" s="92"/>
      <c r="H29" s="92"/>
      <c r="I29" s="92"/>
      <c r="J29" s="92"/>
      <c r="K29" s="16"/>
    </row>
    <row r="30" spans="2:11" ht="15.75">
      <c r="B30" s="9"/>
      <c r="C30" s="93" t="s">
        <v>1126</v>
      </c>
      <c r="D30" s="93"/>
      <c r="E30" s="94"/>
      <c r="F30" s="94"/>
      <c r="G30" s="94"/>
      <c r="H30" s="94"/>
      <c r="I30" s="93" t="s">
        <v>396</v>
      </c>
      <c r="J30" s="93"/>
      <c r="K30" s="71">
        <v>2117001000</v>
      </c>
    </row>
    <row r="31" spans="2:11" ht="15.75">
      <c r="B31" s="9"/>
      <c r="C31" s="95" t="s">
        <v>398</v>
      </c>
      <c r="D31" s="21" t="s">
        <v>399</v>
      </c>
      <c r="E31" s="22"/>
      <c r="F31" s="23"/>
      <c r="G31" s="24"/>
      <c r="H31" s="25"/>
      <c r="I31" s="95"/>
      <c r="J31" s="96"/>
      <c r="K31" s="27"/>
    </row>
    <row r="32" spans="2:11" ht="15.75">
      <c r="B32" s="9"/>
      <c r="C32" s="95" t="s">
        <v>400</v>
      </c>
      <c r="D32" s="97"/>
      <c r="E32" s="98"/>
      <c r="F32" s="96"/>
      <c r="G32" s="24"/>
      <c r="H32" s="95" t="s">
        <v>1127</v>
      </c>
      <c r="I32" s="95"/>
      <c r="J32" s="96"/>
      <c r="K32" s="30"/>
    </row>
    <row r="33" spans="2:11" ht="16.5" thickBot="1">
      <c r="B33" s="9"/>
      <c r="C33" s="95"/>
      <c r="D33" s="97"/>
      <c r="E33" s="98"/>
      <c r="F33" s="96"/>
      <c r="G33" s="31"/>
      <c r="H33" s="95"/>
      <c r="I33" s="95"/>
      <c r="J33" s="96"/>
      <c r="K33" s="30"/>
    </row>
    <row r="34" spans="2:11" ht="16.5" thickTop="1">
      <c r="B34" s="32"/>
      <c r="C34" s="33"/>
      <c r="D34" s="33"/>
      <c r="E34" s="33"/>
      <c r="F34" s="33"/>
      <c r="G34" s="33"/>
      <c r="H34" s="33"/>
      <c r="I34" s="33"/>
      <c r="J34" s="33"/>
      <c r="K34" s="34"/>
    </row>
    <row r="35" spans="2:11" ht="15.75">
      <c r="B35" s="35"/>
      <c r="C35" s="99"/>
      <c r="D35" s="99"/>
      <c r="E35" s="99"/>
      <c r="F35" s="99"/>
      <c r="G35" s="99"/>
      <c r="H35" s="99"/>
      <c r="I35" s="99"/>
      <c r="J35" s="99"/>
      <c r="K35" s="37" t="s">
        <v>402</v>
      </c>
    </row>
    <row r="36" spans="2:11" ht="15.75">
      <c r="B36" s="35"/>
      <c r="C36" s="100" t="s">
        <v>403</v>
      </c>
      <c r="D36" s="100"/>
      <c r="E36" s="100"/>
      <c r="F36" s="100"/>
      <c r="G36" s="100"/>
      <c r="H36" s="128"/>
      <c r="I36" s="128"/>
      <c r="J36" s="128"/>
      <c r="K36" s="109">
        <v>222309574.22</v>
      </c>
    </row>
    <row r="37" spans="2:11" ht="15.75">
      <c r="B37" s="35"/>
      <c r="C37" s="99"/>
      <c r="D37" s="99"/>
      <c r="E37" s="99"/>
      <c r="F37" s="99"/>
      <c r="G37" s="99"/>
      <c r="H37" s="99"/>
      <c r="I37" s="99"/>
      <c r="J37" s="99"/>
      <c r="K37" s="40"/>
    </row>
    <row r="38" spans="2:11" ht="15.75">
      <c r="B38" s="35"/>
      <c r="C38" s="102" t="s">
        <v>404</v>
      </c>
      <c r="D38" s="102"/>
      <c r="E38" s="102"/>
      <c r="F38" s="102"/>
      <c r="G38" s="102"/>
      <c r="H38" s="99"/>
      <c r="I38" s="99"/>
      <c r="J38" s="99"/>
      <c r="K38" s="40"/>
    </row>
    <row r="39" spans="2:11" ht="15.75">
      <c r="B39" s="35"/>
      <c r="C39" s="99" t="s">
        <v>433</v>
      </c>
      <c r="D39" s="99"/>
      <c r="E39" s="99"/>
      <c r="F39" s="99"/>
      <c r="G39" s="99"/>
      <c r="H39" s="129"/>
      <c r="I39" s="129"/>
      <c r="J39" s="129"/>
      <c r="K39" s="40">
        <v>4249431.8</v>
      </c>
    </row>
    <row r="40" spans="2:11" ht="15.75">
      <c r="B40" s="35"/>
      <c r="C40" s="99" t="s">
        <v>406</v>
      </c>
      <c r="D40" s="99"/>
      <c r="E40" s="99"/>
      <c r="F40" s="99"/>
      <c r="G40" s="99"/>
      <c r="H40" s="128"/>
      <c r="I40" s="128"/>
      <c r="J40" s="128"/>
      <c r="K40" s="40"/>
    </row>
    <row r="41" spans="2:11" ht="15.75">
      <c r="B41" s="35"/>
      <c r="C41" s="99"/>
      <c r="D41" s="99"/>
      <c r="E41" s="99"/>
      <c r="F41" s="99"/>
      <c r="G41" s="99"/>
      <c r="H41" s="101"/>
      <c r="I41" s="101"/>
      <c r="J41" s="101"/>
      <c r="K41" s="40"/>
    </row>
    <row r="42" spans="2:11" ht="15.75">
      <c r="B42" s="35"/>
      <c r="C42" s="100" t="s">
        <v>407</v>
      </c>
      <c r="D42" s="100"/>
      <c r="E42" s="100"/>
      <c r="F42" s="100"/>
      <c r="G42" s="100"/>
      <c r="H42" s="99"/>
      <c r="I42" s="99"/>
      <c r="J42" s="99"/>
      <c r="K42" s="42">
        <f>+K36+K39+K40</f>
        <v>226559006.02</v>
      </c>
    </row>
    <row r="43" spans="2:11" ht="15.75">
      <c r="B43" s="35"/>
      <c r="C43" s="99"/>
      <c r="D43" s="99"/>
      <c r="E43" s="99"/>
      <c r="F43" s="99"/>
      <c r="G43" s="99"/>
      <c r="H43" s="99"/>
      <c r="I43" s="99"/>
      <c r="J43" s="99"/>
      <c r="K43" s="40"/>
    </row>
    <row r="44" spans="2:11" ht="15.75">
      <c r="B44" s="35"/>
      <c r="C44" s="102" t="s">
        <v>408</v>
      </c>
      <c r="D44" s="102"/>
      <c r="E44" s="102"/>
      <c r="F44" s="102"/>
      <c r="G44" s="102"/>
      <c r="H44" s="99"/>
      <c r="I44" s="99"/>
      <c r="J44" s="99"/>
      <c r="K44" s="40"/>
    </row>
    <row r="45" spans="2:11" ht="15.75">
      <c r="B45" s="35"/>
      <c r="C45" s="99" t="s">
        <v>692</v>
      </c>
      <c r="D45" s="99"/>
      <c r="E45" s="99"/>
      <c r="F45" s="99"/>
      <c r="G45" s="99"/>
      <c r="H45" s="128"/>
      <c r="I45" s="128"/>
      <c r="J45" s="128"/>
      <c r="K45" s="40"/>
    </row>
    <row r="46" spans="2:11" ht="15.75">
      <c r="B46" s="35"/>
      <c r="C46" s="99" t="s">
        <v>410</v>
      </c>
      <c r="D46" s="99"/>
      <c r="E46" s="99"/>
      <c r="F46" s="99"/>
      <c r="G46" s="99"/>
      <c r="H46" s="101"/>
      <c r="I46" s="101"/>
      <c r="J46" s="101"/>
      <c r="K46" s="40">
        <v>0</v>
      </c>
    </row>
    <row r="47" spans="2:11" ht="15.75">
      <c r="B47" s="35"/>
      <c r="C47" s="99" t="s">
        <v>411</v>
      </c>
      <c r="D47" s="99"/>
      <c r="E47" s="99"/>
      <c r="F47" s="99"/>
      <c r="G47" s="99"/>
      <c r="H47" s="128"/>
      <c r="I47" s="128"/>
      <c r="J47" s="128"/>
      <c r="K47" s="40"/>
    </row>
    <row r="48" spans="2:11" ht="15.75">
      <c r="B48" s="35"/>
      <c r="C48" s="99" t="s">
        <v>412</v>
      </c>
      <c r="D48" s="99"/>
      <c r="E48" s="99"/>
      <c r="F48" s="99"/>
      <c r="G48" s="99"/>
      <c r="H48" s="101"/>
      <c r="I48" s="101"/>
      <c r="J48" s="101"/>
      <c r="K48" s="40"/>
    </row>
    <row r="49" spans="2:11" ht="15.75">
      <c r="B49" s="35"/>
      <c r="C49" s="99"/>
      <c r="D49" s="99"/>
      <c r="E49" s="99"/>
      <c r="F49" s="99"/>
      <c r="G49" s="99"/>
      <c r="H49" s="101"/>
      <c r="I49" s="101"/>
      <c r="J49" s="101"/>
      <c r="K49" s="40"/>
    </row>
    <row r="50" spans="2:11" ht="16.5" thickBot="1">
      <c r="B50" s="35"/>
      <c r="C50" s="100" t="s">
        <v>413</v>
      </c>
      <c r="D50" s="100"/>
      <c r="E50" s="100"/>
      <c r="F50" s="100"/>
      <c r="G50" s="100"/>
      <c r="H50" s="128"/>
      <c r="I50" s="128"/>
      <c r="J50" s="128"/>
      <c r="K50" s="43">
        <f>+K42-K46</f>
        <v>226559006.02</v>
      </c>
    </row>
    <row r="51" spans="2:11" ht="16.5" thickTop="1">
      <c r="B51" s="35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5.75">
      <c r="B52" s="35"/>
      <c r="C52" s="99"/>
      <c r="D52" s="99"/>
      <c r="E52" s="99"/>
      <c r="F52" s="99"/>
      <c r="G52" s="99"/>
      <c r="H52" s="99"/>
      <c r="I52" s="99"/>
      <c r="J52" s="99"/>
      <c r="K52" s="46"/>
    </row>
    <row r="53" spans="2:11" ht="15.75">
      <c r="B53" s="35"/>
      <c r="C53" s="99"/>
      <c r="D53" s="99"/>
      <c r="E53" s="99"/>
      <c r="F53" s="99"/>
      <c r="G53" s="99"/>
      <c r="H53" s="99"/>
      <c r="I53" s="99"/>
      <c r="J53" s="99"/>
      <c r="K53" s="37" t="s">
        <v>414</v>
      </c>
    </row>
    <row r="54" spans="2:11" ht="15.75">
      <c r="B54" s="35"/>
      <c r="C54" s="100" t="s">
        <v>415</v>
      </c>
      <c r="D54" s="100"/>
      <c r="E54" s="100"/>
      <c r="F54" s="100"/>
      <c r="G54" s="100"/>
      <c r="H54" s="128"/>
      <c r="I54" s="128"/>
      <c r="J54" s="128"/>
      <c r="K54" s="40">
        <v>226559006.02</v>
      </c>
    </row>
    <row r="55" spans="2:11" ht="15.75">
      <c r="B55" s="35"/>
      <c r="C55" s="100"/>
      <c r="D55" s="100"/>
      <c r="E55" s="100"/>
      <c r="F55" s="100"/>
      <c r="G55" s="100"/>
      <c r="H55" s="101"/>
      <c r="I55" s="101"/>
      <c r="J55" s="101"/>
      <c r="K55" s="40"/>
    </row>
    <row r="56" spans="2:11" ht="15.75">
      <c r="B56" s="35"/>
      <c r="C56" s="102" t="s">
        <v>404</v>
      </c>
      <c r="D56" s="102"/>
      <c r="E56" s="102"/>
      <c r="F56" s="102"/>
      <c r="G56" s="102"/>
      <c r="H56" s="99"/>
      <c r="I56" s="99"/>
      <c r="J56" s="99"/>
      <c r="K56" s="47"/>
    </row>
    <row r="57" spans="2:11" ht="15.75">
      <c r="B57" s="35"/>
      <c r="C57" s="99" t="s">
        <v>416</v>
      </c>
      <c r="D57" s="99"/>
      <c r="E57" s="99"/>
      <c r="F57" s="99"/>
      <c r="G57" s="99"/>
      <c r="H57" s="128"/>
      <c r="I57" s="128"/>
      <c r="J57" s="128"/>
      <c r="K57" s="40"/>
    </row>
    <row r="58" spans="2:11" ht="15.75">
      <c r="B58" s="35"/>
      <c r="C58" s="100" t="s">
        <v>407</v>
      </c>
      <c r="D58" s="100"/>
      <c r="E58" s="100"/>
      <c r="F58" s="100"/>
      <c r="G58" s="100"/>
      <c r="H58" s="134"/>
      <c r="I58" s="134"/>
      <c r="J58" s="134"/>
      <c r="K58" s="49">
        <f>SUM(K54:K57)</f>
        <v>226559006.02</v>
      </c>
    </row>
    <row r="59" spans="2:11" ht="15.75">
      <c r="B59" s="35"/>
      <c r="C59" s="99"/>
      <c r="D59" s="99"/>
      <c r="E59" s="99"/>
      <c r="F59" s="99"/>
      <c r="G59" s="99"/>
      <c r="H59" s="99"/>
      <c r="I59" s="99"/>
      <c r="J59" s="99"/>
      <c r="K59" s="47"/>
    </row>
    <row r="60" spans="2:11" ht="15.75">
      <c r="B60" s="35"/>
      <c r="C60" s="102" t="s">
        <v>408</v>
      </c>
      <c r="D60" s="102"/>
      <c r="E60" s="102"/>
      <c r="F60" s="102"/>
      <c r="G60" s="102"/>
      <c r="H60" s="99"/>
      <c r="I60" s="99"/>
      <c r="J60" s="99"/>
      <c r="K60" s="40"/>
    </row>
    <row r="61" spans="2:11" ht="15.75">
      <c r="B61" s="35"/>
      <c r="C61" s="99" t="s">
        <v>417</v>
      </c>
      <c r="D61" s="99"/>
      <c r="E61" s="99"/>
      <c r="F61" s="99"/>
      <c r="G61" s="99"/>
      <c r="H61" s="134"/>
      <c r="I61" s="134"/>
      <c r="J61" s="134"/>
      <c r="K61" s="40">
        <v>0</v>
      </c>
    </row>
    <row r="62" spans="2:11" ht="15.75">
      <c r="B62" s="35"/>
      <c r="C62" s="99"/>
      <c r="D62" s="99"/>
      <c r="E62" s="99"/>
      <c r="F62" s="99"/>
      <c r="G62" s="99"/>
      <c r="H62" s="104"/>
      <c r="I62" s="104"/>
      <c r="J62" s="104"/>
      <c r="K62" s="40"/>
    </row>
    <row r="63" spans="2:11" ht="16.5" thickBot="1">
      <c r="B63" s="35"/>
      <c r="C63" s="100" t="s">
        <v>413</v>
      </c>
      <c r="D63" s="100"/>
      <c r="E63" s="100"/>
      <c r="F63" s="100"/>
      <c r="G63" s="100"/>
      <c r="H63" s="99"/>
      <c r="I63" s="99"/>
      <c r="J63" s="99"/>
      <c r="K63" s="43">
        <f>SUM(K58-K61)</f>
        <v>226559006.02</v>
      </c>
    </row>
    <row r="64" spans="2:11" ht="17.25" thickBot="1" thickTop="1">
      <c r="B64" s="50"/>
      <c r="C64" s="51"/>
      <c r="D64" s="51"/>
      <c r="E64" s="51"/>
      <c r="F64" s="51"/>
      <c r="G64" s="51"/>
      <c r="H64" s="52"/>
      <c r="I64" s="52"/>
      <c r="J64" s="52"/>
      <c r="K64" s="53"/>
    </row>
    <row r="65" spans="2:11" ht="16.5" thickTop="1">
      <c r="B65" s="32"/>
      <c r="C65" s="54"/>
      <c r="D65" s="54"/>
      <c r="E65" s="54"/>
      <c r="F65" s="54"/>
      <c r="G65" s="54"/>
      <c r="H65" s="33"/>
      <c r="I65" s="33"/>
      <c r="J65" s="33"/>
      <c r="K65" s="55"/>
    </row>
    <row r="66" spans="2:11" ht="15.75">
      <c r="B66" s="35"/>
      <c r="C66" s="100"/>
      <c r="D66" s="100"/>
      <c r="E66" s="100"/>
      <c r="F66" s="100"/>
      <c r="G66" s="100"/>
      <c r="H66" s="99"/>
      <c r="I66" s="99"/>
      <c r="J66" s="99"/>
      <c r="K66" s="56"/>
    </row>
    <row r="67" spans="2:11" ht="15.75">
      <c r="B67" s="140" t="s">
        <v>1128</v>
      </c>
      <c r="C67" s="124"/>
      <c r="D67" s="124"/>
      <c r="E67" s="105"/>
      <c r="F67" s="60" t="s">
        <v>419</v>
      </c>
      <c r="G67" s="124" t="s">
        <v>419</v>
      </c>
      <c r="H67" s="124"/>
      <c r="I67" s="107"/>
      <c r="J67" s="58" t="s">
        <v>1129</v>
      </c>
      <c r="K67" s="58" t="s">
        <v>1130</v>
      </c>
    </row>
    <row r="68" spans="2:11" ht="15.75">
      <c r="B68" s="35"/>
      <c r="C68" s="63" t="s">
        <v>421</v>
      </c>
      <c r="D68" s="63"/>
      <c r="E68" s="101"/>
      <c r="F68" s="136" t="s">
        <v>422</v>
      </c>
      <c r="G68" s="136"/>
      <c r="H68" s="136"/>
      <c r="I68" s="99"/>
      <c r="J68" s="128" t="s">
        <v>423</v>
      </c>
      <c r="K68" s="130"/>
    </row>
    <row r="69" spans="2:11" ht="15.75">
      <c r="B69" s="35"/>
      <c r="C69" s="99"/>
      <c r="D69" s="99"/>
      <c r="E69" s="101"/>
      <c r="F69" s="101"/>
      <c r="G69" s="101"/>
      <c r="H69" s="101"/>
      <c r="I69" s="99"/>
      <c r="J69" s="101"/>
      <c r="K69" s="64"/>
    </row>
    <row r="70" spans="2:11" ht="15.75">
      <c r="B70" s="140" t="s">
        <v>424</v>
      </c>
      <c r="C70" s="124"/>
      <c r="D70" s="124"/>
      <c r="E70" s="105"/>
      <c r="F70" s="60" t="s">
        <v>425</v>
      </c>
      <c r="G70" s="124" t="s">
        <v>425</v>
      </c>
      <c r="H70" s="124"/>
      <c r="I70" s="107"/>
      <c r="J70" s="58" t="s">
        <v>439</v>
      </c>
      <c r="K70" s="58" t="s">
        <v>1131</v>
      </c>
    </row>
    <row r="71" spans="2:11" ht="15.75">
      <c r="B71" s="35"/>
      <c r="C71" s="63" t="s">
        <v>427</v>
      </c>
      <c r="D71" s="63"/>
      <c r="E71" s="101"/>
      <c r="F71" s="136" t="s">
        <v>428</v>
      </c>
      <c r="G71" s="136"/>
      <c r="H71" s="136"/>
      <c r="I71" s="99"/>
      <c r="J71" s="128" t="s">
        <v>428</v>
      </c>
      <c r="K71" s="130"/>
    </row>
    <row r="72" spans="2:11" ht="15.75">
      <c r="B72" s="35"/>
      <c r="C72" s="100"/>
      <c r="D72" s="100"/>
      <c r="E72" s="100"/>
      <c r="F72" s="100"/>
      <c r="G72" s="100"/>
      <c r="H72" s="99"/>
      <c r="I72" s="99"/>
      <c r="J72" s="99"/>
      <c r="K72" s="65"/>
    </row>
    <row r="73" spans="2:11" ht="15.75">
      <c r="B73" s="66"/>
      <c r="C73" s="67"/>
      <c r="D73" s="67"/>
      <c r="E73" s="67"/>
      <c r="F73" s="67"/>
      <c r="G73" s="67"/>
      <c r="H73" s="68"/>
      <c r="I73" s="69"/>
      <c r="J73" s="68"/>
      <c r="K73" s="70"/>
    </row>
  </sheetData>
  <sheetProtection/>
  <protectedRanges>
    <protectedRange sqref="F67 B67 J67" name="Rango1_2_1"/>
    <protectedRange sqref="F70 B70 J70" name="Rango1_2_1_1"/>
    <protectedRange sqref="J31:J33" name="Rango1_1"/>
    <protectedRange sqref="G67" name="Rango1_2_1_2"/>
    <protectedRange sqref="G70" name="Rango1_2_1_1_1"/>
    <protectedRange sqref="K67" name="Rango1_2_1_3"/>
    <protectedRange sqref="K70" name="Rango1_2_1_1_2"/>
  </protectedRanges>
  <mergeCells count="25">
    <mergeCell ref="H47:J47"/>
    <mergeCell ref="B2:I2"/>
    <mergeCell ref="B4:I4"/>
    <mergeCell ref="F14:I14"/>
    <mergeCell ref="F16:I16"/>
    <mergeCell ref="F17:I17"/>
    <mergeCell ref="B26:K26"/>
    <mergeCell ref="H50:J50"/>
    <mergeCell ref="H54:J54"/>
    <mergeCell ref="H57:J57"/>
    <mergeCell ref="H58:J58"/>
    <mergeCell ref="H61:J61"/>
    <mergeCell ref="B27:K27"/>
    <mergeCell ref="H36:J36"/>
    <mergeCell ref="H39:J39"/>
    <mergeCell ref="H40:J40"/>
    <mergeCell ref="H45:J45"/>
    <mergeCell ref="F68:H68"/>
    <mergeCell ref="J68:K68"/>
    <mergeCell ref="F71:H71"/>
    <mergeCell ref="J71:K71"/>
    <mergeCell ref="B67:D67"/>
    <mergeCell ref="B70:D70"/>
    <mergeCell ref="G67:H67"/>
    <mergeCell ref="G70:H7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9">
      <selection activeCell="G68" sqref="G68:H68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4.1406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379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72892683.39</v>
      </c>
      <c r="H8" s="4">
        <v>59671013.15</v>
      </c>
      <c r="I8" s="4">
        <v>13221670.24</v>
      </c>
    </row>
    <row r="9" spans="2:9" ht="63.75">
      <c r="B9" s="2">
        <v>44865</v>
      </c>
      <c r="C9" s="3">
        <v>49805</v>
      </c>
      <c r="D9" s="3" t="s">
        <v>380</v>
      </c>
      <c r="E9" s="3" t="s">
        <v>381</v>
      </c>
      <c r="G9" s="4">
        <v>0</v>
      </c>
      <c r="H9" s="4">
        <v>4560.11</v>
      </c>
      <c r="I9" s="4">
        <v>13217110.13</v>
      </c>
    </row>
    <row r="10" ht="9.75" customHeight="1"/>
    <row r="11" spans="6:9" ht="18" customHeight="1">
      <c r="F11" s="120" t="s">
        <v>382</v>
      </c>
      <c r="G11" s="118"/>
      <c r="H11" s="118"/>
      <c r="I11" s="118"/>
    </row>
    <row r="12" ht="0.75" customHeight="1"/>
    <row r="13" spans="6:9" ht="18" customHeight="1">
      <c r="F13" s="120" t="s">
        <v>383</v>
      </c>
      <c r="G13" s="118"/>
      <c r="H13" s="118"/>
      <c r="I13" s="118"/>
    </row>
    <row r="14" spans="6:9" ht="18" customHeight="1">
      <c r="F14" s="120" t="s">
        <v>384</v>
      </c>
      <c r="G14" s="118"/>
      <c r="H14" s="118"/>
      <c r="I14" s="118"/>
    </row>
    <row r="15" ht="19.5" customHeight="1"/>
    <row r="16" spans="2:11" ht="15.75">
      <c r="B16" s="88" t="s">
        <v>1179</v>
      </c>
      <c r="C16" s="7"/>
      <c r="D16" s="7"/>
      <c r="E16" s="7"/>
      <c r="F16" s="7"/>
      <c r="G16" s="7"/>
      <c r="H16" s="7"/>
      <c r="I16" s="7"/>
      <c r="J16" s="7"/>
      <c r="K16" s="8"/>
    </row>
    <row r="17" spans="2:11" ht="15.75"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2:11" ht="15.75"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2:11" ht="15.75"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15.75"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121" t="s">
        <v>392</v>
      </c>
      <c r="C22" s="135"/>
      <c r="D22" s="135"/>
      <c r="E22" s="135"/>
      <c r="F22" s="135"/>
      <c r="G22" s="135"/>
      <c r="H22" s="135"/>
      <c r="I22" s="135"/>
      <c r="J22" s="135"/>
      <c r="K22" s="123"/>
    </row>
    <row r="23" spans="2:11" ht="14.25">
      <c r="B23" s="125" t="s">
        <v>393</v>
      </c>
      <c r="C23" s="138"/>
      <c r="D23" s="138"/>
      <c r="E23" s="138"/>
      <c r="F23" s="138"/>
      <c r="G23" s="138"/>
      <c r="H23" s="138"/>
      <c r="I23" s="138"/>
      <c r="J23" s="138"/>
      <c r="K23" s="127"/>
    </row>
    <row r="24" spans="2:11" ht="15.75">
      <c r="B24" s="12"/>
      <c r="C24" s="13"/>
      <c r="D24" s="13"/>
      <c r="E24" s="13"/>
      <c r="F24" s="13"/>
      <c r="G24" s="13"/>
      <c r="H24" s="13"/>
      <c r="I24" s="13"/>
      <c r="J24" s="13"/>
      <c r="K24" s="14"/>
    </row>
    <row r="25" spans="2:11" ht="15.75">
      <c r="B25" s="12"/>
      <c r="C25" s="13"/>
      <c r="D25" s="13"/>
      <c r="E25" s="13"/>
      <c r="F25" s="13"/>
      <c r="G25" s="13"/>
      <c r="H25" s="13"/>
      <c r="I25" s="13"/>
      <c r="J25" s="13"/>
      <c r="K25" s="14"/>
    </row>
    <row r="26" spans="2:11" ht="15.75">
      <c r="B26" s="9"/>
      <c r="C26" s="15" t="s">
        <v>394</v>
      </c>
      <c r="D26" s="15"/>
      <c r="E26" s="15"/>
      <c r="F26" s="15"/>
      <c r="G26" s="15"/>
      <c r="H26" s="15"/>
      <c r="I26" s="15"/>
      <c r="J26" s="15"/>
      <c r="K26" s="16"/>
    </row>
    <row r="27" spans="2:11" ht="15.75">
      <c r="B27" s="9"/>
      <c r="C27" s="17" t="s">
        <v>1180</v>
      </c>
      <c r="D27" s="17"/>
      <c r="E27" s="18"/>
      <c r="F27" s="18"/>
      <c r="G27" s="18"/>
      <c r="H27" s="18"/>
      <c r="I27" s="17"/>
      <c r="J27" s="17"/>
      <c r="K27" s="116"/>
    </row>
    <row r="28" spans="2:11" ht="15.75">
      <c r="B28" s="9"/>
      <c r="C28" s="20" t="s">
        <v>398</v>
      </c>
      <c r="D28" s="21" t="s">
        <v>399</v>
      </c>
      <c r="E28" s="22"/>
      <c r="F28" s="23"/>
      <c r="G28" s="24"/>
      <c r="H28" s="25"/>
      <c r="I28" s="20"/>
      <c r="J28" s="26"/>
      <c r="K28" s="30"/>
    </row>
    <row r="29" spans="2:11" ht="15.75">
      <c r="B29" s="9"/>
      <c r="C29" s="20" t="s">
        <v>400</v>
      </c>
      <c r="D29" s="28"/>
      <c r="E29" s="29"/>
      <c r="F29" s="26"/>
      <c r="G29" s="24"/>
      <c r="H29" s="20" t="s">
        <v>1181</v>
      </c>
      <c r="I29" s="20"/>
      <c r="J29" s="26"/>
      <c r="K29" s="30"/>
    </row>
    <row r="30" spans="2:11" ht="16.5" thickBot="1">
      <c r="B30" s="9"/>
      <c r="C30" s="20"/>
      <c r="D30" s="28"/>
      <c r="E30" s="29"/>
      <c r="F30" s="26"/>
      <c r="G30" s="31"/>
      <c r="H30" s="20"/>
      <c r="I30" s="20"/>
      <c r="J30" s="26"/>
      <c r="K30" s="30"/>
    </row>
    <row r="31" spans="2:11" ht="16.5" thickTop="1">
      <c r="B31" s="32"/>
      <c r="C31" s="33"/>
      <c r="D31" s="33"/>
      <c r="E31" s="33"/>
      <c r="F31" s="33"/>
      <c r="G31" s="33"/>
      <c r="H31" s="33"/>
      <c r="I31" s="33"/>
      <c r="J31" s="33"/>
      <c r="K31" s="34"/>
    </row>
    <row r="32" spans="2:11" ht="15.75">
      <c r="B32" s="35"/>
      <c r="C32" s="36"/>
      <c r="D32" s="36"/>
      <c r="E32" s="36"/>
      <c r="F32" s="36"/>
      <c r="G32" s="36"/>
      <c r="H32" s="36"/>
      <c r="I32" s="36"/>
      <c r="J32" s="36"/>
      <c r="K32" s="46"/>
    </row>
    <row r="33" spans="2:11" ht="15.75">
      <c r="B33" s="35"/>
      <c r="C33" s="36"/>
      <c r="D33" s="36"/>
      <c r="E33" s="36"/>
      <c r="F33" s="36"/>
      <c r="G33" s="36"/>
      <c r="H33" s="36"/>
      <c r="I33" s="36"/>
      <c r="J33" s="36"/>
      <c r="K33" s="37" t="s">
        <v>402</v>
      </c>
    </row>
    <row r="34" spans="2:11" ht="15.75">
      <c r="B34" s="35"/>
      <c r="C34" s="38" t="s">
        <v>403</v>
      </c>
      <c r="D34" s="38"/>
      <c r="E34" s="38"/>
      <c r="F34" s="38"/>
      <c r="G34" s="38"/>
      <c r="H34" s="137"/>
      <c r="I34" s="137"/>
      <c r="J34" s="137"/>
      <c r="K34" s="40">
        <v>13221670.24</v>
      </c>
    </row>
    <row r="35" spans="2:11" ht="15.75">
      <c r="B35" s="35"/>
      <c r="C35" s="36"/>
      <c r="D35" s="36"/>
      <c r="E35" s="36"/>
      <c r="F35" s="36"/>
      <c r="G35" s="36"/>
      <c r="H35" s="36"/>
      <c r="I35" s="36"/>
      <c r="J35" s="36"/>
      <c r="K35" s="40"/>
    </row>
    <row r="36" spans="2:11" ht="15.75">
      <c r="B36" s="35"/>
      <c r="C36" s="41" t="s">
        <v>404</v>
      </c>
      <c r="D36" s="41"/>
      <c r="E36" s="41"/>
      <c r="F36" s="41"/>
      <c r="G36" s="41"/>
      <c r="H36" s="36"/>
      <c r="I36" s="36"/>
      <c r="J36" s="36"/>
      <c r="K36" s="40"/>
    </row>
    <row r="37" spans="2:11" ht="15.75">
      <c r="B37" s="35"/>
      <c r="C37" s="36" t="s">
        <v>433</v>
      </c>
      <c r="D37" s="36"/>
      <c r="E37" s="36"/>
      <c r="F37" s="36"/>
      <c r="G37" s="36"/>
      <c r="H37" s="139"/>
      <c r="I37" s="139"/>
      <c r="J37" s="139"/>
      <c r="K37" s="40"/>
    </row>
    <row r="38" spans="2:11" ht="15.75">
      <c r="B38" s="35"/>
      <c r="C38" s="36" t="s">
        <v>1182</v>
      </c>
      <c r="D38" s="36"/>
      <c r="E38" s="36"/>
      <c r="F38" s="36"/>
      <c r="G38" s="36"/>
      <c r="H38" s="137"/>
      <c r="I38" s="137"/>
      <c r="J38" s="137"/>
      <c r="K38" s="40"/>
    </row>
    <row r="39" spans="2:11" ht="15.75">
      <c r="B39" s="35"/>
      <c r="C39" s="36"/>
      <c r="D39" s="36"/>
      <c r="E39" s="36"/>
      <c r="F39" s="36"/>
      <c r="G39" s="36"/>
      <c r="H39" s="39"/>
      <c r="I39" s="39"/>
      <c r="J39" s="39"/>
      <c r="K39" s="40"/>
    </row>
    <row r="40" spans="2:11" ht="15.75">
      <c r="B40" s="35"/>
      <c r="C40" s="38" t="s">
        <v>407</v>
      </c>
      <c r="D40" s="38"/>
      <c r="E40" s="38"/>
      <c r="F40" s="38"/>
      <c r="G40" s="38"/>
      <c r="H40" s="36"/>
      <c r="I40" s="36"/>
      <c r="J40" s="36"/>
      <c r="K40" s="42">
        <f>+K34+K37+K38</f>
        <v>13221670.24</v>
      </c>
    </row>
    <row r="41" spans="2:11" ht="15.75">
      <c r="B41" s="35"/>
      <c r="C41" s="36"/>
      <c r="D41" s="36"/>
      <c r="E41" s="36"/>
      <c r="F41" s="36"/>
      <c r="G41" s="36"/>
      <c r="H41" s="36"/>
      <c r="I41" s="36"/>
      <c r="J41" s="36"/>
      <c r="K41" s="40"/>
    </row>
    <row r="42" spans="2:11" ht="15.75">
      <c r="B42" s="35"/>
      <c r="C42" s="41" t="s">
        <v>408</v>
      </c>
      <c r="D42" s="41"/>
      <c r="E42" s="41"/>
      <c r="F42" s="41"/>
      <c r="G42" s="41"/>
      <c r="H42" s="36"/>
      <c r="I42" s="36"/>
      <c r="J42" s="36"/>
      <c r="K42" s="40"/>
    </row>
    <row r="43" spans="2:11" ht="15.75">
      <c r="B43" s="35"/>
      <c r="C43" s="36" t="s">
        <v>692</v>
      </c>
      <c r="D43" s="36"/>
      <c r="E43" s="36"/>
      <c r="F43" s="36"/>
      <c r="G43" s="36"/>
      <c r="H43" s="137"/>
      <c r="I43" s="137"/>
      <c r="J43" s="137"/>
      <c r="K43" s="40">
        <v>0</v>
      </c>
    </row>
    <row r="44" spans="2:11" ht="15.75">
      <c r="B44" s="35"/>
      <c r="C44" s="36" t="s">
        <v>410</v>
      </c>
      <c r="D44" s="36"/>
      <c r="E44" s="36"/>
      <c r="F44" s="36"/>
      <c r="G44" s="36"/>
      <c r="H44" s="39"/>
      <c r="I44" s="39"/>
      <c r="J44" s="39"/>
      <c r="K44" s="40"/>
    </row>
    <row r="45" spans="2:11" ht="15.75">
      <c r="B45" s="35"/>
      <c r="C45" s="36" t="s">
        <v>411</v>
      </c>
      <c r="D45" s="36"/>
      <c r="E45" s="36"/>
      <c r="F45" s="36"/>
      <c r="G45" s="36"/>
      <c r="H45" s="137"/>
      <c r="I45" s="137"/>
      <c r="J45" s="137"/>
      <c r="K45" s="40"/>
    </row>
    <row r="46" spans="2:11" ht="15.75">
      <c r="B46" s="35"/>
      <c r="C46" s="36" t="s">
        <v>412</v>
      </c>
      <c r="D46" s="36"/>
      <c r="E46" s="36"/>
      <c r="F46" s="36"/>
      <c r="G46" s="36"/>
      <c r="H46" s="39"/>
      <c r="I46" s="39"/>
      <c r="J46" s="39"/>
      <c r="K46" s="40">
        <v>4560.11</v>
      </c>
    </row>
    <row r="47" spans="2:11" ht="15.75">
      <c r="B47" s="35"/>
      <c r="C47" s="36"/>
      <c r="D47" s="36"/>
      <c r="E47" s="36"/>
      <c r="F47" s="36"/>
      <c r="G47" s="36"/>
      <c r="H47" s="39"/>
      <c r="I47" s="39"/>
      <c r="J47" s="39"/>
      <c r="K47" s="40"/>
    </row>
    <row r="48" spans="2:11" ht="16.5" thickBot="1">
      <c r="B48" s="35"/>
      <c r="C48" s="38" t="s">
        <v>413</v>
      </c>
      <c r="D48" s="38"/>
      <c r="E48" s="38"/>
      <c r="F48" s="38"/>
      <c r="G48" s="38"/>
      <c r="H48" s="137"/>
      <c r="I48" s="137"/>
      <c r="J48" s="137"/>
      <c r="K48" s="43">
        <f>+K40-K43-K46</f>
        <v>13217110.13</v>
      </c>
    </row>
    <row r="49" spans="2:11" ht="16.5" thickTop="1">
      <c r="B49" s="35"/>
      <c r="C49" s="44"/>
      <c r="D49" s="44"/>
      <c r="E49" s="44"/>
      <c r="F49" s="44"/>
      <c r="G49" s="44"/>
      <c r="H49" s="44"/>
      <c r="I49" s="44"/>
      <c r="J49" s="44"/>
      <c r="K49" s="45"/>
    </row>
    <row r="50" spans="2:11" ht="15.75">
      <c r="B50" s="35"/>
      <c r="C50" s="36"/>
      <c r="D50" s="36"/>
      <c r="E50" s="36"/>
      <c r="F50" s="36"/>
      <c r="G50" s="36"/>
      <c r="H50" s="36"/>
      <c r="I50" s="36"/>
      <c r="J50" s="36"/>
      <c r="K50" s="46"/>
    </row>
    <row r="51" spans="2:11" ht="15.75">
      <c r="B51" s="35"/>
      <c r="C51" s="36"/>
      <c r="D51" s="36"/>
      <c r="E51" s="36"/>
      <c r="F51" s="36"/>
      <c r="G51" s="36"/>
      <c r="H51" s="36"/>
      <c r="I51" s="36"/>
      <c r="J51" s="36"/>
      <c r="K51" s="37" t="s">
        <v>414</v>
      </c>
    </row>
    <row r="52" spans="2:11" ht="15.75">
      <c r="B52" s="35"/>
      <c r="C52" s="38" t="s">
        <v>415</v>
      </c>
      <c r="D52" s="38"/>
      <c r="E52" s="38"/>
      <c r="F52" s="38"/>
      <c r="G52" s="38"/>
      <c r="H52" s="137"/>
      <c r="I52" s="137"/>
      <c r="J52" s="137"/>
      <c r="K52" s="40">
        <v>13217110.13</v>
      </c>
    </row>
    <row r="53" spans="2:11" ht="15.75">
      <c r="B53" s="35"/>
      <c r="C53" s="38"/>
      <c r="D53" s="38"/>
      <c r="E53" s="38"/>
      <c r="F53" s="38"/>
      <c r="G53" s="38"/>
      <c r="H53" s="39"/>
      <c r="I53" s="39"/>
      <c r="J53" s="39"/>
      <c r="K53" s="40"/>
    </row>
    <row r="54" spans="2:11" ht="15.75">
      <c r="B54" s="35"/>
      <c r="C54" s="41" t="s">
        <v>404</v>
      </c>
      <c r="D54" s="41"/>
      <c r="E54" s="41"/>
      <c r="F54" s="41"/>
      <c r="G54" s="41"/>
      <c r="H54" s="36"/>
      <c r="I54" s="36"/>
      <c r="J54" s="36"/>
      <c r="K54" s="47"/>
    </row>
    <row r="55" spans="2:11" ht="15.75">
      <c r="B55" s="35"/>
      <c r="C55" s="36" t="s">
        <v>416</v>
      </c>
      <c r="D55" s="36"/>
      <c r="E55" s="36"/>
      <c r="F55" s="36"/>
      <c r="G55" s="36"/>
      <c r="H55" s="137"/>
      <c r="I55" s="137"/>
      <c r="J55" s="137"/>
      <c r="K55" s="40">
        <v>0</v>
      </c>
    </row>
    <row r="56" spans="2:11" ht="15.75">
      <c r="B56" s="35"/>
      <c r="C56" s="38" t="s">
        <v>407</v>
      </c>
      <c r="D56" s="38"/>
      <c r="E56" s="38"/>
      <c r="F56" s="38"/>
      <c r="G56" s="38"/>
      <c r="H56" s="141"/>
      <c r="I56" s="141"/>
      <c r="J56" s="141"/>
      <c r="K56" s="49">
        <f>SUM(K52:K55)</f>
        <v>13217110.13</v>
      </c>
    </row>
    <row r="57" spans="2:11" ht="15.75">
      <c r="B57" s="35"/>
      <c r="C57" s="36"/>
      <c r="D57" s="36"/>
      <c r="E57" s="36"/>
      <c r="F57" s="36"/>
      <c r="G57" s="36"/>
      <c r="H57" s="36"/>
      <c r="I57" s="36"/>
      <c r="J57" s="36"/>
      <c r="K57" s="47"/>
    </row>
    <row r="58" spans="2:11" ht="15.75">
      <c r="B58" s="35"/>
      <c r="C58" s="41" t="s">
        <v>408</v>
      </c>
      <c r="D58" s="41"/>
      <c r="E58" s="41"/>
      <c r="F58" s="41"/>
      <c r="G58" s="41"/>
      <c r="H58" s="36"/>
      <c r="I58" s="36"/>
      <c r="J58" s="36"/>
      <c r="K58" s="40"/>
    </row>
    <row r="59" spans="2:11" ht="15.75">
      <c r="B59" s="35"/>
      <c r="C59" s="36" t="s">
        <v>417</v>
      </c>
      <c r="D59" s="36"/>
      <c r="E59" s="36"/>
      <c r="F59" s="36"/>
      <c r="G59" s="36"/>
      <c r="H59" s="141"/>
      <c r="I59" s="141"/>
      <c r="J59" s="141"/>
      <c r="K59" s="40">
        <v>0</v>
      </c>
    </row>
    <row r="60" spans="2:11" ht="15.75">
      <c r="B60" s="35"/>
      <c r="C60" s="36"/>
      <c r="D60" s="36"/>
      <c r="E60" s="36"/>
      <c r="F60" s="36"/>
      <c r="G60" s="36"/>
      <c r="H60" s="48"/>
      <c r="I60" s="48"/>
      <c r="J60" s="48"/>
      <c r="K60" s="40"/>
    </row>
    <row r="61" spans="2:11" ht="16.5" thickBot="1">
      <c r="B61" s="35"/>
      <c r="C61" s="38" t="s">
        <v>413</v>
      </c>
      <c r="D61" s="38"/>
      <c r="E61" s="38"/>
      <c r="F61" s="38"/>
      <c r="G61" s="38"/>
      <c r="H61" s="36"/>
      <c r="I61" s="36"/>
      <c r="J61" s="36"/>
      <c r="K61" s="43">
        <f>SUM(K56-K59)</f>
        <v>13217110.13</v>
      </c>
    </row>
    <row r="62" spans="2:11" ht="17.25" thickBot="1" thickTop="1">
      <c r="B62" s="50"/>
      <c r="C62" s="51"/>
      <c r="D62" s="51"/>
      <c r="E62" s="51"/>
      <c r="F62" s="51"/>
      <c r="G62" s="51"/>
      <c r="H62" s="52"/>
      <c r="I62" s="52"/>
      <c r="J62" s="52"/>
      <c r="K62" s="53"/>
    </row>
    <row r="63" spans="2:11" ht="16.5" thickTop="1">
      <c r="B63" s="32"/>
      <c r="C63" s="54"/>
      <c r="D63" s="54"/>
      <c r="E63" s="54"/>
      <c r="F63" s="54"/>
      <c r="G63" s="54"/>
      <c r="H63" s="33"/>
      <c r="I63" s="33"/>
      <c r="J63" s="33"/>
      <c r="K63" s="55"/>
    </row>
    <row r="64" spans="2:11" ht="15.75">
      <c r="B64" s="35"/>
      <c r="C64" s="38"/>
      <c r="D64" s="38"/>
      <c r="E64" s="38"/>
      <c r="F64" s="38"/>
      <c r="G64" s="38"/>
      <c r="H64" s="36"/>
      <c r="I64" s="36"/>
      <c r="J64" s="36"/>
      <c r="K64" s="56"/>
    </row>
    <row r="65" spans="2:11" ht="15.75">
      <c r="B65" s="57"/>
      <c r="C65" s="124" t="s">
        <v>1128</v>
      </c>
      <c r="D65" s="124"/>
      <c r="E65" s="59"/>
      <c r="F65" s="60" t="s">
        <v>419</v>
      </c>
      <c r="G65" s="124" t="s">
        <v>419</v>
      </c>
      <c r="H65" s="124"/>
      <c r="I65" s="61"/>
      <c r="J65" s="58"/>
      <c r="K65" s="62" t="s">
        <v>1108</v>
      </c>
    </row>
    <row r="66" spans="2:11" ht="15.75">
      <c r="B66" s="35"/>
      <c r="C66" s="63" t="s">
        <v>421</v>
      </c>
      <c r="D66" s="63"/>
      <c r="E66" s="39"/>
      <c r="F66" s="136" t="s">
        <v>422</v>
      </c>
      <c r="G66" s="136"/>
      <c r="H66" s="136"/>
      <c r="I66" s="36"/>
      <c r="J66" s="137" t="s">
        <v>423</v>
      </c>
      <c r="K66" s="130"/>
    </row>
    <row r="67" spans="2:11" ht="15.75">
      <c r="B67" s="35"/>
      <c r="C67" s="36"/>
      <c r="D67" s="36"/>
      <c r="E67" s="39"/>
      <c r="F67" s="39"/>
      <c r="G67" s="39"/>
      <c r="H67" s="39"/>
      <c r="I67" s="36"/>
      <c r="J67" s="39"/>
      <c r="K67" s="64"/>
    </row>
    <row r="68" spans="2:11" ht="15.75">
      <c r="B68" s="57"/>
      <c r="C68" s="124" t="s">
        <v>424</v>
      </c>
      <c r="D68" s="124"/>
      <c r="E68" s="59"/>
      <c r="F68" s="60" t="s">
        <v>425</v>
      </c>
      <c r="G68" s="124" t="s">
        <v>425</v>
      </c>
      <c r="H68" s="124"/>
      <c r="I68" s="61"/>
      <c r="J68" s="36"/>
      <c r="K68" s="58" t="s">
        <v>1183</v>
      </c>
    </row>
    <row r="69" spans="2:11" ht="15.75">
      <c r="B69" s="35"/>
      <c r="C69" s="63" t="s">
        <v>427</v>
      </c>
      <c r="D69" s="63"/>
      <c r="E69" s="39"/>
      <c r="F69" s="136" t="s">
        <v>428</v>
      </c>
      <c r="G69" s="136"/>
      <c r="H69" s="136"/>
      <c r="I69" s="36"/>
      <c r="J69" s="137" t="s">
        <v>428</v>
      </c>
      <c r="K69" s="130"/>
    </row>
    <row r="70" spans="2:11" ht="15.75">
      <c r="B70" s="35"/>
      <c r="C70" s="38"/>
      <c r="D70" s="38"/>
      <c r="E70" s="38"/>
      <c r="F70" s="38"/>
      <c r="G70" s="38"/>
      <c r="H70" s="36"/>
      <c r="I70" s="36"/>
      <c r="J70" s="36"/>
      <c r="K70" s="65"/>
    </row>
    <row r="71" spans="2:11" ht="15.75">
      <c r="B71" s="66"/>
      <c r="C71" s="67"/>
      <c r="D71" s="67"/>
      <c r="E71" s="67"/>
      <c r="F71" s="67"/>
      <c r="G71" s="67"/>
      <c r="H71" s="68"/>
      <c r="I71" s="69"/>
      <c r="J71" s="68"/>
      <c r="K71" s="70"/>
    </row>
  </sheetData>
  <sheetProtection/>
  <protectedRanges>
    <protectedRange sqref="F65 J65" name="Rango1_2_1"/>
    <protectedRange sqref="F68 C68 K68" name="Rango1_2_1_1"/>
    <protectedRange sqref="J30" name="Rango1_1"/>
    <protectedRange sqref="C65" name="Rango1_2_1_2"/>
    <protectedRange sqref="J28:J29" name="Rango1_1_1"/>
    <protectedRange sqref="G65" name="Rango1_2_1_3"/>
    <protectedRange sqref="G68" name="Rango1_2_1_1_1"/>
  </protectedRanges>
  <mergeCells count="25">
    <mergeCell ref="B2:I2"/>
    <mergeCell ref="B4:I4"/>
    <mergeCell ref="F11:I11"/>
    <mergeCell ref="F13:I13"/>
    <mergeCell ref="F14:I14"/>
    <mergeCell ref="B22:K22"/>
    <mergeCell ref="B23:K23"/>
    <mergeCell ref="H34:J34"/>
    <mergeCell ref="H37:J37"/>
    <mergeCell ref="H38:J38"/>
    <mergeCell ref="H43:J43"/>
    <mergeCell ref="H45:J45"/>
    <mergeCell ref="H48:J48"/>
    <mergeCell ref="H52:J52"/>
    <mergeCell ref="H55:J55"/>
    <mergeCell ref="H56:J56"/>
    <mergeCell ref="H59:J59"/>
    <mergeCell ref="C65:D65"/>
    <mergeCell ref="F66:H66"/>
    <mergeCell ref="J66:K66"/>
    <mergeCell ref="C68:D68"/>
    <mergeCell ref="F69:H69"/>
    <mergeCell ref="J69:K69"/>
    <mergeCell ref="G65:H65"/>
    <mergeCell ref="G68:H6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73"/>
  <sheetViews>
    <sheetView zoomScalePageLayoutView="0" workbookViewId="0" topLeftCell="A27">
      <selection activeCell="G31" sqref="G31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17.1406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1132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25.5">
      <c r="B8" s="2">
        <v>44837</v>
      </c>
      <c r="C8" s="3">
        <v>49177</v>
      </c>
      <c r="D8" s="3" t="s">
        <v>1133</v>
      </c>
      <c r="E8" s="3" t="s">
        <v>1134</v>
      </c>
      <c r="G8" s="4">
        <v>3698.63</v>
      </c>
      <c r="H8" s="4">
        <v>0</v>
      </c>
      <c r="I8" s="4">
        <v>3698.63</v>
      </c>
    </row>
    <row r="9" spans="2:9" ht="51">
      <c r="B9" s="2">
        <v>44841</v>
      </c>
      <c r="C9" s="3">
        <v>48841</v>
      </c>
      <c r="D9" s="3" t="s">
        <v>1135</v>
      </c>
      <c r="E9" s="3" t="s">
        <v>1136</v>
      </c>
      <c r="G9" s="4">
        <v>0</v>
      </c>
      <c r="H9" s="4">
        <v>2700</v>
      </c>
      <c r="I9" s="4">
        <v>998.63</v>
      </c>
    </row>
    <row r="10" spans="2:9" ht="51">
      <c r="B10" s="2">
        <v>44841</v>
      </c>
      <c r="C10" s="3">
        <v>48841</v>
      </c>
      <c r="D10" s="3" t="s">
        <v>1135</v>
      </c>
      <c r="E10" s="3" t="s">
        <v>1136</v>
      </c>
      <c r="G10" s="4">
        <v>0</v>
      </c>
      <c r="H10" s="4">
        <v>998.63</v>
      </c>
      <c r="I10" s="4">
        <v>0</v>
      </c>
    </row>
    <row r="11" ht="9.75" customHeight="1"/>
    <row r="12" spans="6:9" ht="18" customHeight="1">
      <c r="F12" s="120" t="s">
        <v>1137</v>
      </c>
      <c r="G12" s="118"/>
      <c r="H12" s="118"/>
      <c r="I12" s="118"/>
    </row>
    <row r="13" ht="0.75" customHeight="1"/>
    <row r="14" spans="6:9" ht="18" customHeight="1">
      <c r="F14" s="120" t="s">
        <v>1138</v>
      </c>
      <c r="G14" s="118"/>
      <c r="H14" s="118"/>
      <c r="I14" s="118"/>
    </row>
    <row r="15" spans="6:9" ht="18" customHeight="1">
      <c r="F15" s="120" t="s">
        <v>1139</v>
      </c>
      <c r="G15" s="118"/>
      <c r="H15" s="118"/>
      <c r="I15" s="118"/>
    </row>
    <row r="16" ht="19.5" customHeight="1"/>
    <row r="19" spans="2:11" ht="15.75">
      <c r="B19" s="5"/>
      <c r="C19" s="7"/>
      <c r="D19" s="7"/>
      <c r="E19" s="7"/>
      <c r="F19" s="7"/>
      <c r="G19" s="7"/>
      <c r="H19" s="7"/>
      <c r="I19" s="7"/>
      <c r="J19" s="7"/>
      <c r="K19" s="8"/>
    </row>
    <row r="20" spans="2:11" ht="15.75">
      <c r="B20" s="110" t="s">
        <v>1140</v>
      </c>
      <c r="C20" s="10"/>
      <c r="D20" s="10"/>
      <c r="E20" s="10"/>
      <c r="F20" s="10"/>
      <c r="G20" s="10"/>
      <c r="H20" s="10"/>
      <c r="I20" s="10"/>
      <c r="J20" s="10"/>
      <c r="K20" s="11"/>
    </row>
    <row r="21" spans="2:11" ht="15.75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2" spans="2:11" ht="15.75"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2:11" ht="15.75">
      <c r="B23" s="9"/>
      <c r="C23" s="10"/>
      <c r="D23" s="10"/>
      <c r="E23" s="10"/>
      <c r="F23" s="10"/>
      <c r="G23" s="10"/>
      <c r="H23" s="10"/>
      <c r="I23" s="10"/>
      <c r="J23" s="10"/>
      <c r="K23" s="11"/>
    </row>
    <row r="24" spans="2:11" ht="15.75"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2:11" ht="15.75">
      <c r="B25" s="121" t="s">
        <v>392</v>
      </c>
      <c r="C25" s="135"/>
      <c r="D25" s="135"/>
      <c r="E25" s="135"/>
      <c r="F25" s="135"/>
      <c r="G25" s="135"/>
      <c r="H25" s="135"/>
      <c r="I25" s="135"/>
      <c r="J25" s="135"/>
      <c r="K25" s="123"/>
    </row>
    <row r="26" spans="2:11" ht="14.25">
      <c r="B26" s="125" t="s">
        <v>393</v>
      </c>
      <c r="C26" s="138"/>
      <c r="D26" s="138"/>
      <c r="E26" s="138"/>
      <c r="F26" s="138"/>
      <c r="G26" s="138"/>
      <c r="H26" s="138"/>
      <c r="I26" s="138"/>
      <c r="J26" s="138"/>
      <c r="K26" s="127"/>
    </row>
    <row r="27" spans="2:11" ht="15.75">
      <c r="B27" s="12"/>
      <c r="C27" s="13"/>
      <c r="D27" s="13"/>
      <c r="E27" s="13"/>
      <c r="F27" s="13"/>
      <c r="G27" s="13"/>
      <c r="H27" s="13"/>
      <c r="I27" s="13"/>
      <c r="J27" s="13"/>
      <c r="K27" s="14"/>
    </row>
    <row r="28" spans="2:11" ht="15.75"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spans="2:11" ht="15.75">
      <c r="B29" s="9"/>
      <c r="C29" s="15" t="s">
        <v>394</v>
      </c>
      <c r="D29" s="15"/>
      <c r="E29" s="15"/>
      <c r="F29" s="15"/>
      <c r="G29" s="15"/>
      <c r="H29" s="15"/>
      <c r="I29" s="15"/>
      <c r="J29" s="15"/>
      <c r="K29" s="16"/>
    </row>
    <row r="30" spans="2:11" ht="15.75">
      <c r="B30" s="9"/>
      <c r="C30" s="17" t="s">
        <v>1141</v>
      </c>
      <c r="D30" s="17"/>
      <c r="E30" s="18"/>
      <c r="F30" s="18"/>
      <c r="G30" s="18"/>
      <c r="H30" s="18"/>
      <c r="I30" s="17" t="s">
        <v>396</v>
      </c>
      <c r="J30" s="17"/>
      <c r="K30" s="19" t="s">
        <v>1142</v>
      </c>
    </row>
    <row r="31" spans="2:11" ht="15.75">
      <c r="B31" s="9"/>
      <c r="C31" s="20" t="s">
        <v>398</v>
      </c>
      <c r="D31" s="21" t="s">
        <v>399</v>
      </c>
      <c r="E31" s="22"/>
      <c r="F31" s="23"/>
      <c r="G31" s="24"/>
      <c r="H31" s="25"/>
      <c r="I31" s="20"/>
      <c r="J31" s="26"/>
      <c r="K31" s="27"/>
    </row>
    <row r="32" spans="2:11" ht="15.75">
      <c r="B32" s="9"/>
      <c r="C32" s="20" t="s">
        <v>400</v>
      </c>
      <c r="D32" s="28"/>
      <c r="E32" s="29"/>
      <c r="F32" s="26"/>
      <c r="G32" s="24"/>
      <c r="H32" s="20" t="s">
        <v>1143</v>
      </c>
      <c r="I32" s="20"/>
      <c r="J32" s="26"/>
      <c r="K32" s="30"/>
    </row>
    <row r="33" spans="2:11" ht="16.5" thickBot="1">
      <c r="B33" s="9"/>
      <c r="C33" s="20"/>
      <c r="D33" s="28"/>
      <c r="E33" s="29"/>
      <c r="F33" s="26"/>
      <c r="G33" s="31"/>
      <c r="H33" s="20"/>
      <c r="I33" s="20"/>
      <c r="J33" s="26"/>
      <c r="K33" s="30"/>
    </row>
    <row r="34" spans="2:11" ht="16.5" thickTop="1">
      <c r="B34" s="32"/>
      <c r="C34" s="33"/>
      <c r="D34" s="33"/>
      <c r="E34" s="33"/>
      <c r="F34" s="33"/>
      <c r="G34" s="33"/>
      <c r="H34" s="33"/>
      <c r="I34" s="33"/>
      <c r="J34" s="33"/>
      <c r="K34" s="34"/>
    </row>
    <row r="35" spans="2:11" ht="15.75">
      <c r="B35" s="35"/>
      <c r="C35" s="36"/>
      <c r="D35" s="36"/>
      <c r="E35" s="36"/>
      <c r="F35" s="36"/>
      <c r="G35" s="36"/>
      <c r="H35" s="36"/>
      <c r="I35" s="36"/>
      <c r="J35" s="36"/>
      <c r="K35" s="37" t="s">
        <v>402</v>
      </c>
    </row>
    <row r="36" spans="2:11" ht="15.75">
      <c r="B36" s="35"/>
      <c r="C36" s="38" t="s">
        <v>403</v>
      </c>
      <c r="D36" s="38"/>
      <c r="E36" s="38"/>
      <c r="F36" s="38"/>
      <c r="G36" s="38"/>
      <c r="H36" s="137"/>
      <c r="I36" s="137"/>
      <c r="J36" s="137"/>
      <c r="K36" s="40">
        <v>0</v>
      </c>
    </row>
    <row r="37" spans="2:11" ht="15.75">
      <c r="B37" s="35"/>
      <c r="C37" s="36"/>
      <c r="D37" s="36"/>
      <c r="E37" s="36"/>
      <c r="F37" s="36"/>
      <c r="G37" s="36"/>
      <c r="H37" s="36"/>
      <c r="I37" s="36"/>
      <c r="J37" s="36"/>
      <c r="K37" s="40"/>
    </row>
    <row r="38" spans="2:11" ht="15.75">
      <c r="B38" s="35"/>
      <c r="C38" s="41" t="s">
        <v>404</v>
      </c>
      <c r="D38" s="41"/>
      <c r="E38" s="41"/>
      <c r="F38" s="41"/>
      <c r="G38" s="41"/>
      <c r="H38" s="36"/>
      <c r="I38" s="36"/>
      <c r="J38" s="36"/>
      <c r="K38" s="40"/>
    </row>
    <row r="39" spans="2:11" ht="15.75">
      <c r="B39" s="35"/>
      <c r="C39" s="36" t="s">
        <v>1144</v>
      </c>
      <c r="D39" s="36"/>
      <c r="E39" s="36"/>
      <c r="F39" s="36"/>
      <c r="G39" s="36"/>
      <c r="H39" s="139"/>
      <c r="I39" s="139"/>
      <c r="J39" s="139"/>
      <c r="K39" s="40">
        <v>3698.63</v>
      </c>
    </row>
    <row r="40" spans="2:11" ht="15.75">
      <c r="B40" s="35"/>
      <c r="C40" s="36" t="s">
        <v>406</v>
      </c>
      <c r="D40" s="36"/>
      <c r="E40" s="36"/>
      <c r="F40" s="36"/>
      <c r="G40" s="36"/>
      <c r="H40" s="137"/>
      <c r="I40" s="137"/>
      <c r="J40" s="137"/>
      <c r="K40" s="40"/>
    </row>
    <row r="41" spans="2:11" ht="15.75">
      <c r="B41" s="35"/>
      <c r="C41" s="36"/>
      <c r="D41" s="36"/>
      <c r="E41" s="36"/>
      <c r="F41" s="36"/>
      <c r="G41" s="36"/>
      <c r="H41" s="39"/>
      <c r="I41" s="39"/>
      <c r="J41" s="39"/>
      <c r="K41" s="40"/>
    </row>
    <row r="42" spans="2:11" ht="15.75">
      <c r="B42" s="35"/>
      <c r="C42" s="38" t="s">
        <v>407</v>
      </c>
      <c r="D42" s="38"/>
      <c r="E42" s="38"/>
      <c r="F42" s="38"/>
      <c r="G42" s="38"/>
      <c r="H42" s="36"/>
      <c r="I42" s="36"/>
      <c r="J42" s="36"/>
      <c r="K42" s="42">
        <f>+K36+K39</f>
        <v>3698.63</v>
      </c>
    </row>
    <row r="43" spans="2:11" ht="15.75">
      <c r="B43" s="35"/>
      <c r="C43" s="36"/>
      <c r="D43" s="36"/>
      <c r="E43" s="36"/>
      <c r="F43" s="36"/>
      <c r="G43" s="36"/>
      <c r="H43" s="36"/>
      <c r="I43" s="36"/>
      <c r="J43" s="36"/>
      <c r="K43" s="40"/>
    </row>
    <row r="44" spans="2:11" ht="15.75">
      <c r="B44" s="35"/>
      <c r="C44" s="41" t="s">
        <v>408</v>
      </c>
      <c r="D44" s="41"/>
      <c r="E44" s="41"/>
      <c r="F44" s="41"/>
      <c r="G44" s="41"/>
      <c r="H44" s="36"/>
      <c r="I44" s="36"/>
      <c r="J44" s="36"/>
      <c r="K44" s="40"/>
    </row>
    <row r="45" spans="2:11" ht="15.75">
      <c r="B45" s="35"/>
      <c r="C45" s="36" t="s">
        <v>692</v>
      </c>
      <c r="D45" s="36"/>
      <c r="E45" s="36"/>
      <c r="F45" s="36"/>
      <c r="G45" s="36"/>
      <c r="H45" s="137"/>
      <c r="I45" s="137"/>
      <c r="J45" s="137"/>
      <c r="K45" s="40"/>
    </row>
    <row r="46" spans="2:11" ht="15.75">
      <c r="B46" s="35"/>
      <c r="C46" s="36" t="s">
        <v>1145</v>
      </c>
      <c r="D46" s="36"/>
      <c r="E46" s="36"/>
      <c r="F46" s="36"/>
      <c r="G46" s="36"/>
      <c r="H46" s="39"/>
      <c r="I46" s="39"/>
      <c r="J46" s="39"/>
      <c r="K46" s="40">
        <v>3698.63</v>
      </c>
    </row>
    <row r="47" spans="2:11" ht="15.75">
      <c r="B47" s="35"/>
      <c r="C47" s="36" t="s">
        <v>411</v>
      </c>
      <c r="D47" s="36"/>
      <c r="E47" s="36"/>
      <c r="F47" s="36"/>
      <c r="G47" s="36"/>
      <c r="H47" s="137"/>
      <c r="I47" s="137"/>
      <c r="J47" s="137"/>
      <c r="K47" s="40"/>
    </row>
    <row r="48" spans="2:11" ht="15.75">
      <c r="B48" s="35"/>
      <c r="C48" s="36" t="s">
        <v>412</v>
      </c>
      <c r="D48" s="36"/>
      <c r="E48" s="36"/>
      <c r="F48" s="36"/>
      <c r="G48" s="36"/>
      <c r="H48" s="39"/>
      <c r="I48" s="39"/>
      <c r="J48" s="39"/>
      <c r="K48" s="40"/>
    </row>
    <row r="49" spans="2:11" ht="15.75">
      <c r="B49" s="35"/>
      <c r="C49" s="36"/>
      <c r="D49" s="36"/>
      <c r="E49" s="36"/>
      <c r="F49" s="36"/>
      <c r="G49" s="36"/>
      <c r="H49" s="39"/>
      <c r="I49" s="39"/>
      <c r="J49" s="39"/>
      <c r="K49" s="40"/>
    </row>
    <row r="50" spans="2:11" ht="16.5" thickBot="1">
      <c r="B50" s="35"/>
      <c r="C50" s="38" t="s">
        <v>413</v>
      </c>
      <c r="D50" s="38"/>
      <c r="E50" s="38"/>
      <c r="F50" s="38"/>
      <c r="G50" s="38"/>
      <c r="H50" s="137"/>
      <c r="I50" s="137"/>
      <c r="J50" s="137"/>
      <c r="K50" s="43">
        <f>+K42-K45-K46</f>
        <v>0</v>
      </c>
    </row>
    <row r="51" spans="2:11" ht="16.5" thickTop="1">
      <c r="B51" s="35"/>
      <c r="C51" s="44"/>
      <c r="D51" s="44"/>
      <c r="E51" s="44"/>
      <c r="F51" s="44"/>
      <c r="G51" s="44"/>
      <c r="H51" s="44"/>
      <c r="I51" s="44"/>
      <c r="J51" s="44"/>
      <c r="K51" s="45"/>
    </row>
    <row r="52" spans="2:11" ht="15.75">
      <c r="B52" s="35"/>
      <c r="C52" s="36"/>
      <c r="D52" s="36"/>
      <c r="E52" s="36"/>
      <c r="F52" s="36"/>
      <c r="G52" s="36"/>
      <c r="H52" s="36"/>
      <c r="I52" s="36"/>
      <c r="J52" s="36"/>
      <c r="K52" s="46"/>
    </row>
    <row r="53" spans="2:11" ht="15.75">
      <c r="B53" s="35"/>
      <c r="C53" s="36"/>
      <c r="D53" s="36"/>
      <c r="E53" s="36"/>
      <c r="F53" s="36"/>
      <c r="G53" s="36"/>
      <c r="H53" s="36"/>
      <c r="I53" s="36"/>
      <c r="J53" s="36"/>
      <c r="K53" s="37" t="s">
        <v>414</v>
      </c>
    </row>
    <row r="54" spans="2:11" ht="15.75">
      <c r="B54" s="35"/>
      <c r="C54" s="38" t="s">
        <v>415</v>
      </c>
      <c r="D54" s="38"/>
      <c r="E54" s="38"/>
      <c r="F54" s="38"/>
      <c r="G54" s="38"/>
      <c r="H54" s="137"/>
      <c r="I54" s="137"/>
      <c r="J54" s="137"/>
      <c r="K54" s="40">
        <v>0</v>
      </c>
    </row>
    <row r="55" spans="2:11" ht="15.75">
      <c r="B55" s="35"/>
      <c r="C55" s="38"/>
      <c r="D55" s="38"/>
      <c r="E55" s="38"/>
      <c r="F55" s="38"/>
      <c r="G55" s="38"/>
      <c r="H55" s="39"/>
      <c r="I55" s="39"/>
      <c r="J55" s="39"/>
      <c r="K55" s="40"/>
    </row>
    <row r="56" spans="2:11" ht="15.75">
      <c r="B56" s="35"/>
      <c r="C56" s="41" t="s">
        <v>404</v>
      </c>
      <c r="D56" s="41"/>
      <c r="E56" s="41"/>
      <c r="F56" s="41"/>
      <c r="G56" s="41"/>
      <c r="H56" s="36"/>
      <c r="I56" s="36"/>
      <c r="J56" s="36"/>
      <c r="K56" s="47"/>
    </row>
    <row r="57" spans="2:11" ht="15.75">
      <c r="B57" s="35"/>
      <c r="C57" s="36" t="s">
        <v>416</v>
      </c>
      <c r="D57" s="36"/>
      <c r="E57" s="36"/>
      <c r="F57" s="36"/>
      <c r="G57" s="36"/>
      <c r="H57" s="137"/>
      <c r="I57" s="137"/>
      <c r="J57" s="137"/>
      <c r="K57" s="40">
        <v>0</v>
      </c>
    </row>
    <row r="58" spans="2:11" ht="15.75">
      <c r="B58" s="35"/>
      <c r="C58" s="38" t="s">
        <v>407</v>
      </c>
      <c r="D58" s="38"/>
      <c r="E58" s="38"/>
      <c r="F58" s="38"/>
      <c r="G58" s="38"/>
      <c r="H58" s="141"/>
      <c r="I58" s="141"/>
      <c r="J58" s="141"/>
      <c r="K58" s="49">
        <f>SUM(K54:K57)</f>
        <v>0</v>
      </c>
    </row>
    <row r="59" spans="2:11" ht="15.75">
      <c r="B59" s="35"/>
      <c r="C59" s="36"/>
      <c r="D59" s="36"/>
      <c r="E59" s="36"/>
      <c r="F59" s="36"/>
      <c r="G59" s="36"/>
      <c r="H59" s="36"/>
      <c r="I59" s="36"/>
      <c r="J59" s="36"/>
      <c r="K59" s="47"/>
    </row>
    <row r="60" spans="2:11" ht="15.75">
      <c r="B60" s="35"/>
      <c r="C60" s="41" t="s">
        <v>408</v>
      </c>
      <c r="D60" s="41"/>
      <c r="E60" s="41"/>
      <c r="F60" s="41"/>
      <c r="G60" s="41"/>
      <c r="H60" s="36"/>
      <c r="I60" s="36"/>
      <c r="J60" s="36"/>
      <c r="K60" s="40"/>
    </row>
    <row r="61" spans="2:11" ht="15.75">
      <c r="B61" s="35"/>
      <c r="C61" s="36" t="s">
        <v>417</v>
      </c>
      <c r="D61" s="36"/>
      <c r="E61" s="36"/>
      <c r="F61" s="36"/>
      <c r="G61" s="36"/>
      <c r="H61" s="141"/>
      <c r="I61" s="141"/>
      <c r="J61" s="141"/>
      <c r="K61" s="40">
        <v>0</v>
      </c>
    </row>
    <row r="62" spans="2:11" ht="15.75">
      <c r="B62" s="35"/>
      <c r="C62" s="36"/>
      <c r="D62" s="36"/>
      <c r="E62" s="36"/>
      <c r="F62" s="36"/>
      <c r="G62" s="36"/>
      <c r="H62" s="48"/>
      <c r="I62" s="48"/>
      <c r="J62" s="48"/>
      <c r="K62" s="40"/>
    </row>
    <row r="63" spans="2:11" ht="16.5" thickBot="1">
      <c r="B63" s="35"/>
      <c r="C63" s="38" t="s">
        <v>413</v>
      </c>
      <c r="D63" s="38"/>
      <c r="E63" s="38"/>
      <c r="F63" s="38"/>
      <c r="G63" s="38"/>
      <c r="H63" s="36"/>
      <c r="I63" s="36"/>
      <c r="J63" s="36"/>
      <c r="K63" s="43">
        <f>SUM(K58-K61)</f>
        <v>0</v>
      </c>
    </row>
    <row r="64" spans="2:11" ht="17.25" thickBot="1" thickTop="1">
      <c r="B64" s="50"/>
      <c r="C64" s="51"/>
      <c r="D64" s="51"/>
      <c r="E64" s="51"/>
      <c r="F64" s="51"/>
      <c r="G64" s="51"/>
      <c r="H64" s="52"/>
      <c r="I64" s="52"/>
      <c r="J64" s="52"/>
      <c r="K64" s="53"/>
    </row>
    <row r="65" spans="2:11" ht="16.5" thickTop="1">
      <c r="B65" s="32"/>
      <c r="C65" s="54"/>
      <c r="D65" s="54"/>
      <c r="E65" s="54"/>
      <c r="F65" s="54"/>
      <c r="G65" s="54"/>
      <c r="H65" s="33"/>
      <c r="I65" s="33"/>
      <c r="J65" s="33"/>
      <c r="K65" s="55"/>
    </row>
    <row r="66" spans="2:11" ht="15.75">
      <c r="B66" s="35"/>
      <c r="C66" s="38"/>
      <c r="D66" s="38"/>
      <c r="E66" s="38"/>
      <c r="F66" s="38"/>
      <c r="G66" s="38"/>
      <c r="H66" s="36"/>
      <c r="I66" s="36"/>
      <c r="J66" s="36"/>
      <c r="K66" s="56"/>
    </row>
    <row r="67" spans="2:11" ht="15.75">
      <c r="B67" s="140" t="s">
        <v>1146</v>
      </c>
      <c r="C67" s="124"/>
      <c r="D67" s="124"/>
      <c r="E67" s="59"/>
      <c r="F67" s="60" t="s">
        <v>419</v>
      </c>
      <c r="G67" s="124" t="s">
        <v>419</v>
      </c>
      <c r="H67" s="124"/>
      <c r="I67" s="61"/>
      <c r="J67" s="58"/>
      <c r="K67" s="62" t="s">
        <v>1147</v>
      </c>
    </row>
    <row r="68" spans="2:11" ht="15.75">
      <c r="B68" s="142" t="s">
        <v>421</v>
      </c>
      <c r="C68" s="136"/>
      <c r="D68" s="136"/>
      <c r="E68" s="39"/>
      <c r="F68" s="136" t="s">
        <v>422</v>
      </c>
      <c r="G68" s="136"/>
      <c r="H68" s="136"/>
      <c r="I68" s="36"/>
      <c r="J68" s="137" t="s">
        <v>423</v>
      </c>
      <c r="K68" s="130"/>
    </row>
    <row r="69" spans="2:11" ht="15.75">
      <c r="B69" s="35"/>
      <c r="C69" s="36"/>
      <c r="D69" s="36"/>
      <c r="E69" s="39"/>
      <c r="F69" s="39"/>
      <c r="G69" s="39"/>
      <c r="H69" s="39"/>
      <c r="I69" s="36"/>
      <c r="J69" s="39"/>
      <c r="K69" s="64"/>
    </row>
    <row r="70" spans="2:11" ht="15.75">
      <c r="B70" s="57"/>
      <c r="C70" s="60" t="s">
        <v>424</v>
      </c>
      <c r="D70" s="60"/>
      <c r="E70" s="59"/>
      <c r="F70" s="124" t="s">
        <v>425</v>
      </c>
      <c r="G70" s="124"/>
      <c r="H70" s="124"/>
      <c r="I70" s="61"/>
      <c r="J70" s="58"/>
      <c r="K70" s="62" t="s">
        <v>1148</v>
      </c>
    </row>
    <row r="71" spans="2:11" ht="15.75">
      <c r="B71" s="142" t="s">
        <v>427</v>
      </c>
      <c r="C71" s="136"/>
      <c r="D71" s="136"/>
      <c r="E71" s="39"/>
      <c r="F71" s="136" t="s">
        <v>428</v>
      </c>
      <c r="G71" s="136"/>
      <c r="H71" s="136"/>
      <c r="I71" s="36"/>
      <c r="J71" s="137" t="s">
        <v>428</v>
      </c>
      <c r="K71" s="130"/>
    </row>
    <row r="72" spans="2:11" ht="15.75">
      <c r="B72" s="35"/>
      <c r="C72" s="38"/>
      <c r="D72" s="38"/>
      <c r="E72" s="38"/>
      <c r="F72" s="38"/>
      <c r="G72" s="38"/>
      <c r="H72" s="36"/>
      <c r="I72" s="36"/>
      <c r="J72" s="36"/>
      <c r="K72" s="65"/>
    </row>
    <row r="73" spans="2:11" ht="15.75">
      <c r="B73" s="66"/>
      <c r="C73" s="67"/>
      <c r="D73" s="67"/>
      <c r="E73" s="67"/>
      <c r="F73" s="67"/>
      <c r="G73" s="67"/>
      <c r="H73" s="68"/>
      <c r="I73" s="69"/>
      <c r="J73" s="68"/>
      <c r="K73" s="70"/>
    </row>
  </sheetData>
  <sheetProtection/>
  <protectedRanges>
    <protectedRange sqref="F67 J67" name="Rango1_2_1_2_1"/>
    <protectedRange sqref="J70 C70" name="Rango1_2_1_1_1_1"/>
    <protectedRange sqref="J31:J33" name="Rango1_1_1_1"/>
    <protectedRange sqref="G67" name="Rango1_2_1_3_1_1"/>
    <protectedRange sqref="F70" name="Rango1_2_1_1_2_1_1"/>
    <protectedRange sqref="K67" name="Rango1_2_1_4_1_1"/>
    <protectedRange sqref="K70" name="Rango1_2_1_1_1_1_1_1_1"/>
    <protectedRange sqref="B67" name="Rango1_2_1_2_1_2_1_1"/>
  </protectedRanges>
  <mergeCells count="26">
    <mergeCell ref="B68:D68"/>
    <mergeCell ref="F68:H68"/>
    <mergeCell ref="J68:K68"/>
    <mergeCell ref="F70:H70"/>
    <mergeCell ref="B71:D71"/>
    <mergeCell ref="F71:H71"/>
    <mergeCell ref="J71:K71"/>
    <mergeCell ref="H50:J50"/>
    <mergeCell ref="H54:J54"/>
    <mergeCell ref="H57:J57"/>
    <mergeCell ref="H58:J58"/>
    <mergeCell ref="H61:J61"/>
    <mergeCell ref="B67:D67"/>
    <mergeCell ref="G67:H67"/>
    <mergeCell ref="B26:K26"/>
    <mergeCell ref="H36:J36"/>
    <mergeCell ref="H39:J39"/>
    <mergeCell ref="H40:J40"/>
    <mergeCell ref="H45:J45"/>
    <mergeCell ref="H47:J47"/>
    <mergeCell ref="B2:I2"/>
    <mergeCell ref="B4:I4"/>
    <mergeCell ref="F12:I12"/>
    <mergeCell ref="F14:I14"/>
    <mergeCell ref="F15:I15"/>
    <mergeCell ref="B25:K2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327"/>
  <sheetViews>
    <sheetView showGridLines="0" zoomScalePageLayoutView="0" workbookViewId="0" topLeftCell="A1">
      <pane ySplit="5" topLeftCell="A278" activePane="bottomLeft" state="frozen"/>
      <selection pane="topLeft" activeCell="A1" sqref="A1"/>
      <selection pane="bottomLeft" activeCell="I274" sqref="I274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2.5742187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0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46026271124.93</v>
      </c>
      <c r="H8" s="4">
        <v>45713136265.05</v>
      </c>
      <c r="I8" s="4">
        <v>313134859.88</v>
      </c>
    </row>
    <row r="9" spans="2:9" ht="25.5">
      <c r="B9" s="2">
        <v>44837</v>
      </c>
      <c r="C9" s="3">
        <v>48645</v>
      </c>
      <c r="D9" s="3" t="s">
        <v>13</v>
      </c>
      <c r="E9" s="3" t="s">
        <v>14</v>
      </c>
      <c r="G9" s="4">
        <v>25511179.73</v>
      </c>
      <c r="H9" s="4">
        <v>0</v>
      </c>
      <c r="I9" s="4">
        <v>338646039.61</v>
      </c>
    </row>
    <row r="10" spans="2:9" ht="25.5">
      <c r="B10" s="2">
        <v>44837</v>
      </c>
      <c r="C10" s="3">
        <v>48646</v>
      </c>
      <c r="D10" s="3" t="s">
        <v>15</v>
      </c>
      <c r="E10" s="3" t="s">
        <v>16</v>
      </c>
      <c r="G10" s="4">
        <v>48380</v>
      </c>
      <c r="H10" s="4">
        <v>0</v>
      </c>
      <c r="I10" s="4">
        <v>338694419.61</v>
      </c>
    </row>
    <row r="11" spans="2:9" ht="51">
      <c r="B11" s="2">
        <v>44837</v>
      </c>
      <c r="C11" s="3">
        <v>48647</v>
      </c>
      <c r="D11" s="3" t="s">
        <v>17</v>
      </c>
      <c r="E11" s="3" t="s">
        <v>18</v>
      </c>
      <c r="G11" s="4">
        <v>0</v>
      </c>
      <c r="H11" s="4">
        <v>86162.5</v>
      </c>
      <c r="I11" s="4">
        <v>338608257.11</v>
      </c>
    </row>
    <row r="12" spans="2:9" ht="51">
      <c r="B12" s="2">
        <v>44837</v>
      </c>
      <c r="C12" s="3">
        <v>48647</v>
      </c>
      <c r="D12" s="3" t="s">
        <v>17</v>
      </c>
      <c r="E12" s="3" t="s">
        <v>18</v>
      </c>
      <c r="G12" s="4">
        <v>0</v>
      </c>
      <c r="H12" s="4">
        <v>3812.5</v>
      </c>
      <c r="I12" s="4">
        <v>338604444.61</v>
      </c>
    </row>
    <row r="13" spans="2:9" ht="63.75">
      <c r="B13" s="2">
        <v>44837</v>
      </c>
      <c r="C13" s="3">
        <v>48652</v>
      </c>
      <c r="D13" s="3" t="s">
        <v>19</v>
      </c>
      <c r="E13" s="3" t="s">
        <v>20</v>
      </c>
      <c r="G13" s="4">
        <v>0</v>
      </c>
      <c r="H13" s="4">
        <v>74681.7</v>
      </c>
      <c r="I13" s="4">
        <v>338529762.91</v>
      </c>
    </row>
    <row r="14" spans="2:9" ht="63.75">
      <c r="B14" s="2">
        <v>44837</v>
      </c>
      <c r="C14" s="3">
        <v>48652</v>
      </c>
      <c r="D14" s="3" t="s">
        <v>19</v>
      </c>
      <c r="E14" s="3" t="s">
        <v>20</v>
      </c>
      <c r="G14" s="4">
        <v>0</v>
      </c>
      <c r="H14" s="4">
        <v>3304.5</v>
      </c>
      <c r="I14" s="4">
        <v>338526458.41</v>
      </c>
    </row>
    <row r="15" spans="2:9" ht="51">
      <c r="B15" s="2">
        <v>44837</v>
      </c>
      <c r="C15" s="3">
        <v>48654</v>
      </c>
      <c r="D15" s="3" t="s">
        <v>21</v>
      </c>
      <c r="E15" s="3" t="s">
        <v>22</v>
      </c>
      <c r="G15" s="4">
        <v>0</v>
      </c>
      <c r="H15" s="4">
        <v>50350</v>
      </c>
      <c r="I15" s="4">
        <v>338476108.41</v>
      </c>
    </row>
    <row r="16" spans="2:9" ht="51">
      <c r="B16" s="2">
        <v>44837</v>
      </c>
      <c r="C16" s="3">
        <v>48654</v>
      </c>
      <c r="D16" s="3" t="s">
        <v>21</v>
      </c>
      <c r="E16" s="3" t="s">
        <v>22</v>
      </c>
      <c r="G16" s="4">
        <v>0</v>
      </c>
      <c r="H16" s="4">
        <v>2650</v>
      </c>
      <c r="I16" s="4">
        <v>338473458.41</v>
      </c>
    </row>
    <row r="17" spans="2:9" ht="38.25">
      <c r="B17" s="2">
        <v>44837</v>
      </c>
      <c r="C17" s="3">
        <v>48682</v>
      </c>
      <c r="D17" s="3" t="s">
        <v>23</v>
      </c>
      <c r="E17" s="3" t="s">
        <v>24</v>
      </c>
      <c r="G17" s="4">
        <v>0</v>
      </c>
      <c r="H17" s="4">
        <v>322.01</v>
      </c>
      <c r="I17" s="4">
        <v>338473136.4</v>
      </c>
    </row>
    <row r="18" spans="2:9" ht="38.25">
      <c r="B18" s="2">
        <v>44837</v>
      </c>
      <c r="C18" s="3">
        <v>48682</v>
      </c>
      <c r="D18" s="3" t="s">
        <v>23</v>
      </c>
      <c r="E18" s="3" t="s">
        <v>24</v>
      </c>
      <c r="G18" s="4">
        <v>0</v>
      </c>
      <c r="H18" s="4">
        <v>7277.37</v>
      </c>
      <c r="I18" s="4">
        <v>338465859.03</v>
      </c>
    </row>
    <row r="19" spans="2:9" ht="51">
      <c r="B19" s="2">
        <v>44837</v>
      </c>
      <c r="C19" s="3">
        <v>48725</v>
      </c>
      <c r="D19" s="3" t="s">
        <v>25</v>
      </c>
      <c r="E19" s="3" t="s">
        <v>26</v>
      </c>
      <c r="G19" s="4">
        <v>0</v>
      </c>
      <c r="H19" s="4">
        <v>99758.16</v>
      </c>
      <c r="I19" s="4">
        <v>338366100.87</v>
      </c>
    </row>
    <row r="20" spans="2:9" ht="51">
      <c r="B20" s="2">
        <v>44837</v>
      </c>
      <c r="C20" s="3">
        <v>48725</v>
      </c>
      <c r="D20" s="3" t="s">
        <v>25</v>
      </c>
      <c r="E20" s="3" t="s">
        <v>26</v>
      </c>
      <c r="G20" s="4">
        <v>0</v>
      </c>
      <c r="H20" s="4">
        <v>4414.08</v>
      </c>
      <c r="I20" s="4">
        <v>338361686.79</v>
      </c>
    </row>
    <row r="21" spans="2:9" ht="25.5">
      <c r="B21" s="2">
        <v>44837</v>
      </c>
      <c r="C21" s="3">
        <v>48752</v>
      </c>
      <c r="D21" s="3" t="s">
        <v>27</v>
      </c>
      <c r="E21" s="3" t="s">
        <v>28</v>
      </c>
      <c r="G21" s="4">
        <v>0</v>
      </c>
      <c r="H21" s="4">
        <v>8571164</v>
      </c>
      <c r="I21" s="4">
        <v>329790522.79</v>
      </c>
    </row>
    <row r="22" spans="2:9" ht="51">
      <c r="B22" s="2">
        <v>44837</v>
      </c>
      <c r="C22" s="3">
        <v>48758</v>
      </c>
      <c r="D22" s="3" t="s">
        <v>29</v>
      </c>
      <c r="E22" s="3" t="s">
        <v>30</v>
      </c>
      <c r="G22" s="4">
        <v>0</v>
      </c>
      <c r="H22" s="4">
        <v>4546173.84</v>
      </c>
      <c r="I22" s="4">
        <v>325244348.95</v>
      </c>
    </row>
    <row r="23" spans="2:9" ht="51">
      <c r="B23" s="2">
        <v>44837</v>
      </c>
      <c r="C23" s="3">
        <v>48768</v>
      </c>
      <c r="D23" s="3" t="s">
        <v>31</v>
      </c>
      <c r="E23" s="3" t="s">
        <v>32</v>
      </c>
      <c r="G23" s="4">
        <v>0</v>
      </c>
      <c r="H23" s="4">
        <v>287472.17</v>
      </c>
      <c r="I23" s="4">
        <v>324956876.78</v>
      </c>
    </row>
    <row r="24" spans="2:9" ht="51">
      <c r="B24" s="2">
        <v>44837</v>
      </c>
      <c r="C24" s="3">
        <v>48768</v>
      </c>
      <c r="D24" s="3" t="s">
        <v>31</v>
      </c>
      <c r="E24" s="3" t="s">
        <v>32</v>
      </c>
      <c r="G24" s="4">
        <v>0</v>
      </c>
      <c r="H24" s="4">
        <v>16324.03</v>
      </c>
      <c r="I24" s="4">
        <v>324940552.75</v>
      </c>
    </row>
    <row r="25" spans="2:9" ht="25.5">
      <c r="B25" s="2">
        <v>44838</v>
      </c>
      <c r="C25" s="3">
        <v>48648</v>
      </c>
      <c r="D25" s="3" t="s">
        <v>33</v>
      </c>
      <c r="E25" s="3" t="s">
        <v>34</v>
      </c>
      <c r="G25" s="4">
        <v>223148066.03</v>
      </c>
      <c r="H25" s="4">
        <v>0</v>
      </c>
      <c r="I25" s="4">
        <v>548088618.78</v>
      </c>
    </row>
    <row r="26" spans="2:9" ht="51">
      <c r="B26" s="2">
        <v>44838</v>
      </c>
      <c r="C26" s="3">
        <v>48672</v>
      </c>
      <c r="D26" s="3" t="s">
        <v>35</v>
      </c>
      <c r="E26" s="3" t="s">
        <v>36</v>
      </c>
      <c r="G26" s="4">
        <v>0</v>
      </c>
      <c r="H26" s="4">
        <v>34459.6</v>
      </c>
      <c r="I26" s="4">
        <v>548054159.18</v>
      </c>
    </row>
    <row r="27" spans="2:9" ht="51">
      <c r="B27" s="2">
        <v>44838</v>
      </c>
      <c r="C27" s="3">
        <v>48672</v>
      </c>
      <c r="D27" s="3" t="s">
        <v>35</v>
      </c>
      <c r="E27" s="3" t="s">
        <v>36</v>
      </c>
      <c r="G27" s="4">
        <v>0</v>
      </c>
      <c r="H27" s="4">
        <v>10720.77</v>
      </c>
      <c r="I27" s="4">
        <v>548043438.41</v>
      </c>
    </row>
    <row r="28" spans="2:9" ht="51">
      <c r="B28" s="2">
        <v>44838</v>
      </c>
      <c r="C28" s="3">
        <v>48730</v>
      </c>
      <c r="D28" s="3" t="s">
        <v>37</v>
      </c>
      <c r="E28" s="3" t="s">
        <v>38</v>
      </c>
      <c r="G28" s="4">
        <v>0</v>
      </c>
      <c r="H28" s="4">
        <v>312000</v>
      </c>
      <c r="I28" s="4">
        <v>547731438.41</v>
      </c>
    </row>
    <row r="29" spans="2:9" ht="51">
      <c r="B29" s="2">
        <v>44838</v>
      </c>
      <c r="C29" s="3">
        <v>48731</v>
      </c>
      <c r="D29" s="3" t="s">
        <v>39</v>
      </c>
      <c r="E29" s="3" t="s">
        <v>40</v>
      </c>
      <c r="G29" s="4">
        <v>0</v>
      </c>
      <c r="H29" s="4">
        <v>6000000</v>
      </c>
      <c r="I29" s="4">
        <v>541731438.41</v>
      </c>
    </row>
    <row r="30" spans="2:9" ht="25.5">
      <c r="B30" s="2">
        <v>44838</v>
      </c>
      <c r="C30" s="3">
        <v>48760</v>
      </c>
      <c r="D30" s="3" t="s">
        <v>41</v>
      </c>
      <c r="E30" s="3" t="s">
        <v>42</v>
      </c>
      <c r="G30" s="4">
        <v>0</v>
      </c>
      <c r="H30" s="4">
        <v>190000</v>
      </c>
      <c r="I30" s="4">
        <v>541541438.41</v>
      </c>
    </row>
    <row r="31" spans="2:9" ht="25.5">
      <c r="B31" s="2">
        <v>44838</v>
      </c>
      <c r="C31" s="3">
        <v>48761</v>
      </c>
      <c r="D31" s="3" t="s">
        <v>43</v>
      </c>
      <c r="E31" s="3" t="s">
        <v>44</v>
      </c>
      <c r="G31" s="4">
        <v>0</v>
      </c>
      <c r="H31" s="4">
        <v>17500</v>
      </c>
      <c r="I31" s="4">
        <v>541523938.41</v>
      </c>
    </row>
    <row r="32" spans="2:9" ht="25.5">
      <c r="B32" s="2">
        <v>44839</v>
      </c>
      <c r="C32" s="3">
        <v>48649</v>
      </c>
      <c r="D32" s="3" t="s">
        <v>45</v>
      </c>
      <c r="E32" s="3" t="s">
        <v>46</v>
      </c>
      <c r="G32" s="4">
        <v>30819.55</v>
      </c>
      <c r="H32" s="4">
        <v>0</v>
      </c>
      <c r="I32" s="4">
        <v>541554757.96</v>
      </c>
    </row>
    <row r="33" spans="2:9" ht="25.5">
      <c r="B33" s="2">
        <v>44839</v>
      </c>
      <c r="C33" s="3">
        <v>48650</v>
      </c>
      <c r="D33" s="3" t="s">
        <v>47</v>
      </c>
      <c r="E33" s="3" t="s">
        <v>48</v>
      </c>
      <c r="G33" s="4">
        <v>7100</v>
      </c>
      <c r="H33" s="4">
        <v>0</v>
      </c>
      <c r="I33" s="4">
        <v>541561857.96</v>
      </c>
    </row>
    <row r="34" spans="2:9" ht="51">
      <c r="B34" s="2">
        <v>44839</v>
      </c>
      <c r="C34" s="3">
        <v>48727</v>
      </c>
      <c r="D34" s="3" t="s">
        <v>49</v>
      </c>
      <c r="E34" s="3" t="s">
        <v>50</v>
      </c>
      <c r="G34" s="4">
        <v>0</v>
      </c>
      <c r="H34" s="4">
        <v>13500</v>
      </c>
      <c r="I34" s="4">
        <v>541548357.96</v>
      </c>
    </row>
    <row r="35" spans="2:9" ht="51">
      <c r="B35" s="2">
        <v>44839</v>
      </c>
      <c r="C35" s="3">
        <v>48727</v>
      </c>
      <c r="D35" s="3" t="s">
        <v>49</v>
      </c>
      <c r="E35" s="3" t="s">
        <v>50</v>
      </c>
      <c r="G35" s="4">
        <v>0</v>
      </c>
      <c r="H35" s="4">
        <v>4200</v>
      </c>
      <c r="I35" s="4">
        <v>541544157.96</v>
      </c>
    </row>
    <row r="36" spans="2:9" ht="51">
      <c r="B36" s="2">
        <v>44839</v>
      </c>
      <c r="C36" s="3">
        <v>48728</v>
      </c>
      <c r="D36" s="3" t="s">
        <v>51</v>
      </c>
      <c r="E36" s="3" t="s">
        <v>52</v>
      </c>
      <c r="G36" s="4">
        <v>0</v>
      </c>
      <c r="H36" s="4">
        <v>27976</v>
      </c>
      <c r="I36" s="4">
        <v>541516181.96</v>
      </c>
    </row>
    <row r="37" spans="2:9" ht="51">
      <c r="B37" s="2">
        <v>44839</v>
      </c>
      <c r="C37" s="3">
        <v>48728</v>
      </c>
      <c r="D37" s="3" t="s">
        <v>51</v>
      </c>
      <c r="E37" s="3" t="s">
        <v>52</v>
      </c>
      <c r="G37" s="4">
        <v>0</v>
      </c>
      <c r="H37" s="4">
        <v>2704</v>
      </c>
      <c r="I37" s="4">
        <v>541513477.96</v>
      </c>
    </row>
    <row r="38" spans="2:9" ht="140.25">
      <c r="B38" s="2">
        <v>44839</v>
      </c>
      <c r="C38" s="3">
        <v>48858</v>
      </c>
      <c r="D38" s="3" t="s">
        <v>53</v>
      </c>
      <c r="E38" s="3" t="s">
        <v>54</v>
      </c>
      <c r="G38" s="4">
        <v>0</v>
      </c>
      <c r="H38" s="4">
        <v>5881792</v>
      </c>
      <c r="I38" s="4">
        <v>535631685.96</v>
      </c>
    </row>
    <row r="39" spans="2:9" ht="25.5">
      <c r="B39" s="2">
        <v>44840</v>
      </c>
      <c r="C39" s="3">
        <v>48651</v>
      </c>
      <c r="D39" s="3" t="s">
        <v>55</v>
      </c>
      <c r="E39" s="3" t="s">
        <v>56</v>
      </c>
      <c r="G39" s="4">
        <v>6367208.97</v>
      </c>
      <c r="H39" s="4">
        <v>0</v>
      </c>
      <c r="I39" s="4">
        <v>541998894.93</v>
      </c>
    </row>
    <row r="40" spans="2:9" ht="25.5">
      <c r="B40" s="2">
        <v>44840</v>
      </c>
      <c r="C40" s="3">
        <v>48653</v>
      </c>
      <c r="D40" s="3" t="s">
        <v>57</v>
      </c>
      <c r="E40" s="3" t="s">
        <v>58</v>
      </c>
      <c r="G40" s="4">
        <v>3167464.31</v>
      </c>
      <c r="H40" s="4">
        <v>0</v>
      </c>
      <c r="I40" s="4">
        <v>545166359.24</v>
      </c>
    </row>
    <row r="41" spans="2:9" ht="51">
      <c r="B41" s="2">
        <v>44840</v>
      </c>
      <c r="C41" s="3">
        <v>48765</v>
      </c>
      <c r="D41" s="3" t="s">
        <v>59</v>
      </c>
      <c r="E41" s="3" t="s">
        <v>60</v>
      </c>
      <c r="G41" s="4">
        <v>0</v>
      </c>
      <c r="H41" s="4">
        <v>500000</v>
      </c>
      <c r="I41" s="4">
        <v>544666359.24</v>
      </c>
    </row>
    <row r="42" spans="2:9" ht="25.5">
      <c r="B42" s="2">
        <v>44841</v>
      </c>
      <c r="C42" s="3">
        <v>48779</v>
      </c>
      <c r="D42" s="3" t="s">
        <v>61</v>
      </c>
      <c r="E42" s="3" t="s">
        <v>62</v>
      </c>
      <c r="G42" s="4">
        <v>0</v>
      </c>
      <c r="H42" s="4">
        <v>19682.64</v>
      </c>
      <c r="I42" s="4">
        <v>544646676.6</v>
      </c>
    </row>
    <row r="43" spans="2:9" ht="25.5">
      <c r="B43" s="2">
        <v>44841</v>
      </c>
      <c r="C43" s="3">
        <v>48779</v>
      </c>
      <c r="D43" s="3" t="s">
        <v>61</v>
      </c>
      <c r="E43" s="3" t="s">
        <v>62</v>
      </c>
      <c r="G43" s="4">
        <v>0</v>
      </c>
      <c r="H43" s="4">
        <v>870.91</v>
      </c>
      <c r="I43" s="4">
        <v>544645805.69</v>
      </c>
    </row>
    <row r="44" spans="2:9" ht="51">
      <c r="B44" s="2">
        <v>44841</v>
      </c>
      <c r="C44" s="3">
        <v>48783</v>
      </c>
      <c r="D44" s="3" t="s">
        <v>63</v>
      </c>
      <c r="E44" s="3" t="s">
        <v>64</v>
      </c>
      <c r="G44" s="4">
        <v>0</v>
      </c>
      <c r="H44" s="4">
        <v>163770.85</v>
      </c>
      <c r="I44" s="4">
        <v>544482034.84</v>
      </c>
    </row>
    <row r="45" spans="2:9" ht="51">
      <c r="B45" s="2">
        <v>44841</v>
      </c>
      <c r="C45" s="3">
        <v>48783</v>
      </c>
      <c r="D45" s="3" t="s">
        <v>63</v>
      </c>
      <c r="E45" s="3" t="s">
        <v>64</v>
      </c>
      <c r="G45" s="4">
        <v>0</v>
      </c>
      <c r="H45" s="4">
        <v>15829.15</v>
      </c>
      <c r="I45" s="4">
        <v>544466205.69</v>
      </c>
    </row>
    <row r="46" spans="2:9" ht="25.5">
      <c r="B46" s="2">
        <v>44841</v>
      </c>
      <c r="C46" s="3">
        <v>48785</v>
      </c>
      <c r="D46" s="3" t="s">
        <v>65</v>
      </c>
      <c r="E46" s="3" t="s">
        <v>66</v>
      </c>
      <c r="G46" s="4">
        <v>0</v>
      </c>
      <c r="H46" s="4">
        <v>4180</v>
      </c>
      <c r="I46" s="4">
        <v>544462025.69</v>
      </c>
    </row>
    <row r="47" spans="2:9" ht="25.5">
      <c r="B47" s="2">
        <v>44841</v>
      </c>
      <c r="C47" s="3">
        <v>48786</v>
      </c>
      <c r="D47" s="3" t="s">
        <v>67</v>
      </c>
      <c r="E47" s="3" t="s">
        <v>68</v>
      </c>
      <c r="G47" s="4">
        <v>0</v>
      </c>
      <c r="H47" s="4">
        <v>4875</v>
      </c>
      <c r="I47" s="4">
        <v>544457150.69</v>
      </c>
    </row>
    <row r="48" spans="2:9" ht="25.5">
      <c r="B48" s="2">
        <v>44841</v>
      </c>
      <c r="C48" s="3">
        <v>48787</v>
      </c>
      <c r="D48" s="3" t="s">
        <v>69</v>
      </c>
      <c r="E48" s="3" t="s">
        <v>70</v>
      </c>
      <c r="G48" s="4">
        <v>0</v>
      </c>
      <c r="H48" s="4">
        <v>3289.6</v>
      </c>
      <c r="I48" s="4">
        <v>544453861.09</v>
      </c>
    </row>
    <row r="49" spans="2:9" ht="51">
      <c r="B49" s="2">
        <v>44841</v>
      </c>
      <c r="C49" s="3">
        <v>48797</v>
      </c>
      <c r="D49" s="3" t="s">
        <v>71</v>
      </c>
      <c r="E49" s="3" t="s">
        <v>72</v>
      </c>
      <c r="G49" s="4">
        <v>0</v>
      </c>
      <c r="H49" s="4">
        <v>106703.39</v>
      </c>
      <c r="I49" s="4">
        <v>544347157.7</v>
      </c>
    </row>
    <row r="50" spans="2:9" ht="51">
      <c r="B50" s="2">
        <v>44841</v>
      </c>
      <c r="C50" s="3">
        <v>48797</v>
      </c>
      <c r="D50" s="3" t="s">
        <v>71</v>
      </c>
      <c r="E50" s="3" t="s">
        <v>72</v>
      </c>
      <c r="G50" s="4">
        <v>0</v>
      </c>
      <c r="H50" s="4">
        <v>33196.61</v>
      </c>
      <c r="I50" s="4">
        <v>544313961.09</v>
      </c>
    </row>
    <row r="51" spans="2:9" ht="25.5">
      <c r="B51" s="2">
        <v>44841</v>
      </c>
      <c r="C51" s="3">
        <v>48991</v>
      </c>
      <c r="D51" s="3" t="s">
        <v>73</v>
      </c>
      <c r="E51" s="3" t="s">
        <v>74</v>
      </c>
      <c r="G51" s="4">
        <v>17700</v>
      </c>
      <c r="H51" s="4">
        <v>0</v>
      </c>
      <c r="I51" s="4">
        <v>544331661.09</v>
      </c>
    </row>
    <row r="52" spans="2:9" ht="25.5">
      <c r="B52" s="2">
        <v>44844</v>
      </c>
      <c r="C52" s="3">
        <v>48782</v>
      </c>
      <c r="D52" s="3" t="s">
        <v>75</v>
      </c>
      <c r="E52" s="3" t="s">
        <v>76</v>
      </c>
      <c r="G52" s="4">
        <v>0</v>
      </c>
      <c r="H52" s="4">
        <v>6942.49</v>
      </c>
      <c r="I52" s="4">
        <v>544324718.6</v>
      </c>
    </row>
    <row r="53" spans="2:9" ht="25.5">
      <c r="B53" s="2">
        <v>44844</v>
      </c>
      <c r="C53" s="3">
        <v>48782</v>
      </c>
      <c r="D53" s="3" t="s">
        <v>75</v>
      </c>
      <c r="E53" s="3" t="s">
        <v>76</v>
      </c>
      <c r="G53" s="4">
        <v>0</v>
      </c>
      <c r="H53" s="4">
        <v>131908.34</v>
      </c>
      <c r="I53" s="4">
        <v>544192810.26</v>
      </c>
    </row>
    <row r="54" spans="2:9" ht="51">
      <c r="B54" s="2">
        <v>44844</v>
      </c>
      <c r="C54" s="3">
        <v>48843</v>
      </c>
      <c r="D54" s="3" t="s">
        <v>77</v>
      </c>
      <c r="E54" s="3" t="s">
        <v>78</v>
      </c>
      <c r="G54" s="4">
        <v>0</v>
      </c>
      <c r="H54" s="4">
        <v>194360</v>
      </c>
      <c r="I54" s="4">
        <v>543998450.26</v>
      </c>
    </row>
    <row r="55" spans="2:9" ht="51">
      <c r="B55" s="2">
        <v>44844</v>
      </c>
      <c r="C55" s="3">
        <v>48843</v>
      </c>
      <c r="D55" s="3" t="s">
        <v>77</v>
      </c>
      <c r="E55" s="3" t="s">
        <v>78</v>
      </c>
      <c r="G55" s="4">
        <v>0</v>
      </c>
      <c r="H55" s="4">
        <v>8600</v>
      </c>
      <c r="I55" s="4">
        <v>543989850.26</v>
      </c>
    </row>
    <row r="56" spans="2:9" ht="51">
      <c r="B56" s="2">
        <v>44844</v>
      </c>
      <c r="C56" s="3">
        <v>48846</v>
      </c>
      <c r="D56" s="3" t="s">
        <v>79</v>
      </c>
      <c r="E56" s="3" t="s">
        <v>80</v>
      </c>
      <c r="G56" s="4">
        <v>0</v>
      </c>
      <c r="H56" s="4">
        <v>2682316.93</v>
      </c>
      <c r="I56" s="4">
        <v>541307533.33</v>
      </c>
    </row>
    <row r="57" spans="2:9" ht="51">
      <c r="B57" s="2">
        <v>44844</v>
      </c>
      <c r="C57" s="3">
        <v>48846</v>
      </c>
      <c r="D57" s="3" t="s">
        <v>79</v>
      </c>
      <c r="E57" s="3" t="s">
        <v>80</v>
      </c>
      <c r="G57" s="4">
        <v>0</v>
      </c>
      <c r="H57" s="4">
        <v>118686.59</v>
      </c>
      <c r="I57" s="4">
        <v>541188846.74</v>
      </c>
    </row>
    <row r="58" spans="2:9" ht="51">
      <c r="B58" s="2">
        <v>44844</v>
      </c>
      <c r="C58" s="3">
        <v>48853</v>
      </c>
      <c r="D58" s="3" t="s">
        <v>81</v>
      </c>
      <c r="E58" s="3" t="s">
        <v>82</v>
      </c>
      <c r="G58" s="4">
        <v>0</v>
      </c>
      <c r="H58" s="4">
        <v>173151673.55</v>
      </c>
      <c r="I58" s="4">
        <v>368037173.19</v>
      </c>
    </row>
    <row r="59" spans="2:9" ht="25.5">
      <c r="B59" s="2">
        <v>44844</v>
      </c>
      <c r="C59" s="3">
        <v>48855</v>
      </c>
      <c r="D59" s="3" t="s">
        <v>83</v>
      </c>
      <c r="E59" s="3" t="s">
        <v>84</v>
      </c>
      <c r="G59" s="4">
        <v>0</v>
      </c>
      <c r="H59" s="4">
        <v>54424691.28</v>
      </c>
      <c r="I59" s="4">
        <v>313612481.91</v>
      </c>
    </row>
    <row r="60" spans="2:9" ht="51">
      <c r="B60" s="2">
        <v>44844</v>
      </c>
      <c r="C60" s="3">
        <v>48857</v>
      </c>
      <c r="D60" s="3" t="s">
        <v>85</v>
      </c>
      <c r="E60" s="3" t="s">
        <v>86</v>
      </c>
      <c r="G60" s="4">
        <v>0</v>
      </c>
      <c r="H60" s="4">
        <v>52078107.78</v>
      </c>
      <c r="I60" s="4">
        <v>261534374.13</v>
      </c>
    </row>
    <row r="61" spans="2:9" ht="63.75">
      <c r="B61" s="2">
        <v>44844</v>
      </c>
      <c r="C61" s="3">
        <v>48871</v>
      </c>
      <c r="D61" s="3" t="s">
        <v>87</v>
      </c>
      <c r="E61" s="3" t="s">
        <v>88</v>
      </c>
      <c r="G61" s="4">
        <v>0</v>
      </c>
      <c r="H61" s="4">
        <v>405600</v>
      </c>
      <c r="I61" s="4">
        <v>261128774.13</v>
      </c>
    </row>
    <row r="62" spans="2:9" ht="25.5">
      <c r="B62" s="2">
        <v>44844</v>
      </c>
      <c r="C62" s="3">
        <v>48888</v>
      </c>
      <c r="D62" s="3" t="s">
        <v>89</v>
      </c>
      <c r="E62" s="3" t="s">
        <v>90</v>
      </c>
      <c r="G62" s="4">
        <v>86454751</v>
      </c>
      <c r="H62" s="4">
        <v>0</v>
      </c>
      <c r="I62" s="4">
        <v>347583525.13</v>
      </c>
    </row>
    <row r="63" spans="2:9" ht="25.5">
      <c r="B63" s="2">
        <v>44844</v>
      </c>
      <c r="C63" s="3">
        <v>48890</v>
      </c>
      <c r="D63" s="3" t="s">
        <v>91</v>
      </c>
      <c r="E63" s="3" t="s">
        <v>92</v>
      </c>
      <c r="G63" s="4">
        <v>1466833.22</v>
      </c>
      <c r="H63" s="4">
        <v>0</v>
      </c>
      <c r="I63" s="4">
        <v>349050358.35</v>
      </c>
    </row>
    <row r="64" spans="2:9" ht="63.75">
      <c r="B64" s="2">
        <v>44845</v>
      </c>
      <c r="C64" s="3">
        <v>48862</v>
      </c>
      <c r="D64" s="3" t="s">
        <v>93</v>
      </c>
      <c r="E64" s="3" t="s">
        <v>94</v>
      </c>
      <c r="G64" s="4">
        <v>0</v>
      </c>
      <c r="H64" s="4">
        <v>4500000</v>
      </c>
      <c r="I64" s="4">
        <v>344550358.35</v>
      </c>
    </row>
    <row r="65" spans="2:9" ht="25.5">
      <c r="B65" s="2">
        <v>44845</v>
      </c>
      <c r="C65" s="3">
        <v>48866</v>
      </c>
      <c r="D65" s="3" t="s">
        <v>95</v>
      </c>
      <c r="E65" s="3" t="s">
        <v>96</v>
      </c>
      <c r="G65" s="4">
        <v>0</v>
      </c>
      <c r="H65" s="4">
        <v>3900</v>
      </c>
      <c r="I65" s="4">
        <v>344546458.35</v>
      </c>
    </row>
    <row r="66" spans="2:9" ht="25.5">
      <c r="B66" s="2">
        <v>44845</v>
      </c>
      <c r="C66" s="3">
        <v>48869</v>
      </c>
      <c r="D66" s="3" t="s">
        <v>97</v>
      </c>
      <c r="E66" s="3" t="s">
        <v>98</v>
      </c>
      <c r="G66" s="4">
        <v>0</v>
      </c>
      <c r="H66" s="4">
        <v>3200</v>
      </c>
      <c r="I66" s="4">
        <v>344543258.35</v>
      </c>
    </row>
    <row r="67" spans="2:9" ht="25.5">
      <c r="B67" s="2">
        <v>44845</v>
      </c>
      <c r="C67" s="3">
        <v>48891</v>
      </c>
      <c r="D67" s="3" t="s">
        <v>99</v>
      </c>
      <c r="E67" s="3" t="s">
        <v>100</v>
      </c>
      <c r="G67" s="4">
        <v>2717421.98</v>
      </c>
      <c r="H67" s="4">
        <v>0</v>
      </c>
      <c r="I67" s="4">
        <v>347260680.33</v>
      </c>
    </row>
    <row r="68" spans="2:9" ht="25.5">
      <c r="B68" s="2">
        <v>44845</v>
      </c>
      <c r="C68" s="3">
        <v>48892</v>
      </c>
      <c r="D68" s="3" t="s">
        <v>101</v>
      </c>
      <c r="E68" s="3" t="s">
        <v>102</v>
      </c>
      <c r="G68" s="4">
        <v>193225</v>
      </c>
      <c r="H68" s="4">
        <v>0</v>
      </c>
      <c r="I68" s="4">
        <v>347453905.33</v>
      </c>
    </row>
    <row r="69" spans="2:9" ht="51">
      <c r="B69" s="2">
        <v>44845</v>
      </c>
      <c r="C69" s="3">
        <v>48932</v>
      </c>
      <c r="D69" s="3" t="s">
        <v>103</v>
      </c>
      <c r="E69" s="3" t="s">
        <v>104</v>
      </c>
      <c r="G69" s="4">
        <v>0</v>
      </c>
      <c r="H69" s="4">
        <v>19634620.19</v>
      </c>
      <c r="I69" s="4">
        <v>327819285.14</v>
      </c>
    </row>
    <row r="70" spans="2:9" ht="25.5">
      <c r="B70" s="2">
        <v>44845</v>
      </c>
      <c r="C70" s="3">
        <v>48933</v>
      </c>
      <c r="D70" s="3" t="s">
        <v>105</v>
      </c>
      <c r="E70" s="3" t="s">
        <v>106</v>
      </c>
      <c r="G70" s="4">
        <v>0</v>
      </c>
      <c r="H70" s="4">
        <v>40883779.48</v>
      </c>
      <c r="I70" s="4">
        <v>286935505.66</v>
      </c>
    </row>
    <row r="71" spans="2:9" ht="51">
      <c r="B71" s="2">
        <v>44845</v>
      </c>
      <c r="C71" s="3">
        <v>48936</v>
      </c>
      <c r="D71" s="3" t="s">
        <v>107</v>
      </c>
      <c r="E71" s="3" t="s">
        <v>108</v>
      </c>
      <c r="G71" s="4">
        <v>0</v>
      </c>
      <c r="H71" s="4">
        <v>42767328.39</v>
      </c>
      <c r="I71" s="4">
        <v>244168177.27</v>
      </c>
    </row>
    <row r="72" spans="2:9" ht="51">
      <c r="B72" s="2">
        <v>44845</v>
      </c>
      <c r="C72" s="3">
        <v>48937</v>
      </c>
      <c r="D72" s="3" t="s">
        <v>109</v>
      </c>
      <c r="E72" s="3" t="s">
        <v>110</v>
      </c>
      <c r="G72" s="4">
        <v>0</v>
      </c>
      <c r="H72" s="4">
        <v>134580292.16</v>
      </c>
      <c r="I72" s="4">
        <v>109587885.11</v>
      </c>
    </row>
    <row r="73" spans="2:9" ht="25.5">
      <c r="B73" s="2">
        <v>44846</v>
      </c>
      <c r="C73" s="3">
        <v>48849</v>
      </c>
      <c r="D73" s="3" t="s">
        <v>111</v>
      </c>
      <c r="E73" s="3" t="s">
        <v>112</v>
      </c>
      <c r="G73" s="4">
        <v>0</v>
      </c>
      <c r="H73" s="4">
        <v>84750</v>
      </c>
      <c r="I73" s="4">
        <v>109503135.11</v>
      </c>
    </row>
    <row r="74" spans="2:9" ht="25.5">
      <c r="B74" s="2">
        <v>44846</v>
      </c>
      <c r="C74" s="3">
        <v>48849</v>
      </c>
      <c r="D74" s="3" t="s">
        <v>111</v>
      </c>
      <c r="E74" s="3" t="s">
        <v>112</v>
      </c>
      <c r="G74" s="4">
        <v>0</v>
      </c>
      <c r="H74" s="4">
        <v>3750</v>
      </c>
      <c r="I74" s="4">
        <v>109499385.11</v>
      </c>
    </row>
    <row r="75" spans="2:9" ht="63.75">
      <c r="B75" s="2">
        <v>44846</v>
      </c>
      <c r="C75" s="3">
        <v>48863</v>
      </c>
      <c r="D75" s="3" t="s">
        <v>113</v>
      </c>
      <c r="E75" s="3" t="s">
        <v>114</v>
      </c>
      <c r="G75" s="4">
        <v>0</v>
      </c>
      <c r="H75" s="4">
        <v>2890440</v>
      </c>
      <c r="I75" s="4">
        <v>106608945.11</v>
      </c>
    </row>
    <row r="76" spans="2:9" ht="25.5">
      <c r="B76" s="2">
        <v>44846</v>
      </c>
      <c r="C76" s="3">
        <v>48893</v>
      </c>
      <c r="D76" s="3" t="s">
        <v>115</v>
      </c>
      <c r="E76" s="3" t="s">
        <v>116</v>
      </c>
      <c r="G76" s="4">
        <v>57640613.16</v>
      </c>
      <c r="H76" s="4">
        <v>0</v>
      </c>
      <c r="I76" s="4">
        <v>164249558.27</v>
      </c>
    </row>
    <row r="77" spans="2:9" ht="25.5">
      <c r="B77" s="2">
        <v>44846</v>
      </c>
      <c r="C77" s="3">
        <v>48929</v>
      </c>
      <c r="D77" s="3" t="s">
        <v>117</v>
      </c>
      <c r="E77" s="3" t="s">
        <v>118</v>
      </c>
      <c r="G77" s="4">
        <v>0</v>
      </c>
      <c r="H77" s="4">
        <v>453156.42</v>
      </c>
      <c r="I77" s="4">
        <v>163796401.85</v>
      </c>
    </row>
    <row r="78" spans="2:9" ht="76.5">
      <c r="B78" s="2">
        <v>44846</v>
      </c>
      <c r="C78" s="3">
        <v>48939</v>
      </c>
      <c r="D78" s="3" t="s">
        <v>119</v>
      </c>
      <c r="E78" s="3" t="s">
        <v>120</v>
      </c>
      <c r="G78" s="4">
        <v>0</v>
      </c>
      <c r="H78" s="4">
        <v>870660</v>
      </c>
      <c r="I78" s="4">
        <v>162925741.85</v>
      </c>
    </row>
    <row r="79" spans="2:9" ht="51">
      <c r="B79" s="2">
        <v>44846</v>
      </c>
      <c r="C79" s="3">
        <v>48940</v>
      </c>
      <c r="D79" s="3" t="s">
        <v>121</v>
      </c>
      <c r="E79" s="3" t="s">
        <v>122</v>
      </c>
      <c r="G79" s="4">
        <v>0</v>
      </c>
      <c r="H79" s="4">
        <v>33373.09</v>
      </c>
      <c r="I79" s="4">
        <v>162892368.76</v>
      </c>
    </row>
    <row r="80" spans="2:9" ht="51">
      <c r="B80" s="2">
        <v>44846</v>
      </c>
      <c r="C80" s="3">
        <v>48940</v>
      </c>
      <c r="D80" s="3" t="s">
        <v>121</v>
      </c>
      <c r="E80" s="3" t="s">
        <v>122</v>
      </c>
      <c r="G80" s="4">
        <v>0</v>
      </c>
      <c r="H80" s="4">
        <v>10085.75</v>
      </c>
      <c r="I80" s="4">
        <v>162882283.01</v>
      </c>
    </row>
    <row r="81" spans="2:9" ht="25.5">
      <c r="B81" s="2">
        <v>44846</v>
      </c>
      <c r="C81" s="3">
        <v>48941</v>
      </c>
      <c r="D81" s="3" t="s">
        <v>123</v>
      </c>
      <c r="E81" s="3" t="s">
        <v>124</v>
      </c>
      <c r="G81" s="4">
        <v>0</v>
      </c>
      <c r="H81" s="4">
        <v>196850.52</v>
      </c>
      <c r="I81" s="4">
        <v>162685432.49</v>
      </c>
    </row>
    <row r="82" spans="2:9" ht="25.5">
      <c r="B82" s="2">
        <v>44846</v>
      </c>
      <c r="C82" s="3">
        <v>48941</v>
      </c>
      <c r="D82" s="3" t="s">
        <v>123</v>
      </c>
      <c r="E82" s="3" t="s">
        <v>124</v>
      </c>
      <c r="G82" s="4">
        <v>0</v>
      </c>
      <c r="H82" s="4">
        <v>8710.2</v>
      </c>
      <c r="I82" s="4">
        <v>162676722.29</v>
      </c>
    </row>
    <row r="83" spans="2:9" ht="63.75">
      <c r="B83" s="2">
        <v>44846</v>
      </c>
      <c r="C83" s="3">
        <v>48942</v>
      </c>
      <c r="D83" s="3" t="s">
        <v>125</v>
      </c>
      <c r="E83" s="3" t="s">
        <v>126</v>
      </c>
      <c r="G83" s="4">
        <v>0</v>
      </c>
      <c r="H83" s="4">
        <v>43170</v>
      </c>
      <c r="I83" s="4">
        <v>162633552.29</v>
      </c>
    </row>
    <row r="84" spans="2:9" ht="63.75">
      <c r="B84" s="2">
        <v>44846</v>
      </c>
      <c r="C84" s="3">
        <v>48942</v>
      </c>
      <c r="D84" s="3" t="s">
        <v>125</v>
      </c>
      <c r="E84" s="3" t="s">
        <v>126</v>
      </c>
      <c r="G84" s="4">
        <v>0</v>
      </c>
      <c r="H84" s="4">
        <v>975642</v>
      </c>
      <c r="I84" s="4">
        <v>161657910.29</v>
      </c>
    </row>
    <row r="85" spans="2:9" ht="51">
      <c r="B85" s="2">
        <v>44846</v>
      </c>
      <c r="C85" s="3">
        <v>48943</v>
      </c>
      <c r="D85" s="3" t="s">
        <v>127</v>
      </c>
      <c r="E85" s="3" t="s">
        <v>128</v>
      </c>
      <c r="G85" s="4">
        <v>0</v>
      </c>
      <c r="H85" s="4">
        <v>140391.1</v>
      </c>
      <c r="I85" s="4">
        <v>161517519.19</v>
      </c>
    </row>
    <row r="86" spans="2:9" ht="51">
      <c r="B86" s="2">
        <v>44846</v>
      </c>
      <c r="C86" s="3">
        <v>48943</v>
      </c>
      <c r="D86" s="3" t="s">
        <v>127</v>
      </c>
      <c r="E86" s="3" t="s">
        <v>128</v>
      </c>
      <c r="G86" s="4">
        <v>0</v>
      </c>
      <c r="H86" s="4">
        <v>13569.4</v>
      </c>
      <c r="I86" s="4">
        <v>161503949.79</v>
      </c>
    </row>
    <row r="87" spans="2:9" ht="51">
      <c r="B87" s="2">
        <v>44846</v>
      </c>
      <c r="C87" s="3">
        <v>48944</v>
      </c>
      <c r="D87" s="3" t="s">
        <v>129</v>
      </c>
      <c r="E87" s="3" t="s">
        <v>130</v>
      </c>
      <c r="G87" s="4">
        <v>0</v>
      </c>
      <c r="H87" s="4">
        <v>416666</v>
      </c>
      <c r="I87" s="4">
        <v>161087283.79</v>
      </c>
    </row>
    <row r="88" spans="2:9" ht="25.5">
      <c r="B88" s="2">
        <v>44847</v>
      </c>
      <c r="C88" s="3">
        <v>48894</v>
      </c>
      <c r="D88" s="3" t="s">
        <v>131</v>
      </c>
      <c r="E88" s="3" t="s">
        <v>132</v>
      </c>
      <c r="G88" s="4">
        <v>226120176.77</v>
      </c>
      <c r="H88" s="4">
        <v>0</v>
      </c>
      <c r="I88" s="4">
        <v>387207460.56</v>
      </c>
    </row>
    <row r="89" spans="2:9" ht="25.5">
      <c r="B89" s="2">
        <v>44847</v>
      </c>
      <c r="C89" s="3">
        <v>48938</v>
      </c>
      <c r="D89" s="3" t="s">
        <v>133</v>
      </c>
      <c r="E89" s="3" t="s">
        <v>134</v>
      </c>
      <c r="G89" s="4">
        <v>0</v>
      </c>
      <c r="H89" s="4">
        <v>138341.74</v>
      </c>
      <c r="I89" s="4">
        <v>387069118.82</v>
      </c>
    </row>
    <row r="90" spans="2:9" ht="51">
      <c r="B90" s="2">
        <v>44847</v>
      </c>
      <c r="C90" s="3">
        <v>48945</v>
      </c>
      <c r="D90" s="3" t="s">
        <v>135</v>
      </c>
      <c r="E90" s="3" t="s">
        <v>136</v>
      </c>
      <c r="G90" s="4">
        <v>0</v>
      </c>
      <c r="H90" s="4">
        <v>9831</v>
      </c>
      <c r="I90" s="4">
        <v>387059287.82</v>
      </c>
    </row>
    <row r="91" spans="2:9" ht="51">
      <c r="B91" s="2">
        <v>44847</v>
      </c>
      <c r="C91" s="3">
        <v>48945</v>
      </c>
      <c r="D91" s="3" t="s">
        <v>135</v>
      </c>
      <c r="E91" s="3" t="s">
        <v>136</v>
      </c>
      <c r="G91" s="4">
        <v>0</v>
      </c>
      <c r="H91" s="4">
        <v>435</v>
      </c>
      <c r="I91" s="4">
        <v>387058852.82</v>
      </c>
    </row>
    <row r="92" spans="2:9" ht="63.75">
      <c r="B92" s="2">
        <v>44847</v>
      </c>
      <c r="C92" s="3">
        <v>48946</v>
      </c>
      <c r="D92" s="3" t="s">
        <v>137</v>
      </c>
      <c r="E92" s="3" t="s">
        <v>138</v>
      </c>
      <c r="G92" s="4">
        <v>0</v>
      </c>
      <c r="H92" s="4">
        <v>2466870</v>
      </c>
      <c r="I92" s="4">
        <v>384591982.82</v>
      </c>
    </row>
    <row r="93" spans="2:9" ht="63.75">
      <c r="B93" s="2">
        <v>44847</v>
      </c>
      <c r="C93" s="3">
        <v>48947</v>
      </c>
      <c r="D93" s="3" t="s">
        <v>139</v>
      </c>
      <c r="E93" s="3" t="s">
        <v>140</v>
      </c>
      <c r="G93" s="4">
        <v>0</v>
      </c>
      <c r="H93" s="4">
        <v>47.25</v>
      </c>
      <c r="I93" s="4">
        <v>384591935.57</v>
      </c>
    </row>
    <row r="94" spans="2:9" ht="63.75">
      <c r="B94" s="2">
        <v>44847</v>
      </c>
      <c r="C94" s="3">
        <v>48947</v>
      </c>
      <c r="D94" s="3" t="s">
        <v>139</v>
      </c>
      <c r="E94" s="3" t="s">
        <v>140</v>
      </c>
      <c r="G94" s="4">
        <v>0</v>
      </c>
      <c r="H94" s="4">
        <v>214602.75</v>
      </c>
      <c r="I94" s="4">
        <v>384377332.82</v>
      </c>
    </row>
    <row r="95" spans="2:9" ht="25.5">
      <c r="B95" s="2">
        <v>44848</v>
      </c>
      <c r="C95" s="3">
        <v>48895</v>
      </c>
      <c r="D95" s="3" t="s">
        <v>141</v>
      </c>
      <c r="E95" s="3" t="s">
        <v>142</v>
      </c>
      <c r="G95" s="4">
        <v>401094987.07</v>
      </c>
      <c r="H95" s="4">
        <v>0</v>
      </c>
      <c r="I95" s="4">
        <v>785472319.89</v>
      </c>
    </row>
    <row r="96" spans="2:9" ht="25.5">
      <c r="B96" s="2">
        <v>44848</v>
      </c>
      <c r="C96" s="3">
        <v>48896</v>
      </c>
      <c r="D96" s="3" t="s">
        <v>143</v>
      </c>
      <c r="E96" s="3" t="s">
        <v>144</v>
      </c>
      <c r="G96" s="4">
        <v>2106841.03</v>
      </c>
      <c r="H96" s="4">
        <v>0</v>
      </c>
      <c r="I96" s="4">
        <v>787579160.92</v>
      </c>
    </row>
    <row r="97" spans="2:9" ht="63.75">
      <c r="B97" s="2">
        <v>44848</v>
      </c>
      <c r="C97" s="3">
        <v>48948</v>
      </c>
      <c r="D97" s="3" t="s">
        <v>145</v>
      </c>
      <c r="E97" s="3" t="s">
        <v>146</v>
      </c>
      <c r="G97" s="4">
        <v>0</v>
      </c>
      <c r="H97" s="4">
        <v>1428000</v>
      </c>
      <c r="I97" s="4">
        <v>786151160.92</v>
      </c>
    </row>
    <row r="98" spans="2:9" ht="25.5">
      <c r="B98" s="2">
        <v>44848</v>
      </c>
      <c r="C98" s="3">
        <v>48989</v>
      </c>
      <c r="D98" s="3" t="s">
        <v>147</v>
      </c>
      <c r="E98" s="3" t="s">
        <v>148</v>
      </c>
      <c r="G98" s="4">
        <v>0</v>
      </c>
      <c r="H98" s="4">
        <v>56568715</v>
      </c>
      <c r="I98" s="4">
        <v>729582445.92</v>
      </c>
    </row>
    <row r="99" spans="2:9" ht="51">
      <c r="B99" s="2">
        <v>44848</v>
      </c>
      <c r="C99" s="3">
        <v>49099</v>
      </c>
      <c r="D99" s="3" t="s">
        <v>149</v>
      </c>
      <c r="E99" s="3" t="s">
        <v>150</v>
      </c>
      <c r="G99" s="4">
        <v>0</v>
      </c>
      <c r="H99" s="4">
        <v>33373.09</v>
      </c>
      <c r="I99" s="4">
        <v>729549072.83</v>
      </c>
    </row>
    <row r="100" spans="2:9" ht="51">
      <c r="B100" s="2">
        <v>44848</v>
      </c>
      <c r="C100" s="3">
        <v>49099</v>
      </c>
      <c r="D100" s="3" t="s">
        <v>149</v>
      </c>
      <c r="E100" s="3" t="s">
        <v>150</v>
      </c>
      <c r="G100" s="4">
        <v>0</v>
      </c>
      <c r="H100" s="4">
        <v>10085.75</v>
      </c>
      <c r="I100" s="4">
        <v>729538987.08</v>
      </c>
    </row>
    <row r="101" spans="2:9" ht="51">
      <c r="B101" s="2">
        <v>44848</v>
      </c>
      <c r="C101" s="3">
        <v>49124</v>
      </c>
      <c r="D101" s="3" t="s">
        <v>151</v>
      </c>
      <c r="E101" s="3" t="s">
        <v>152</v>
      </c>
      <c r="G101" s="4">
        <v>0</v>
      </c>
      <c r="H101" s="4">
        <v>192406.39</v>
      </c>
      <c r="I101" s="4">
        <v>729346580.69</v>
      </c>
    </row>
    <row r="102" spans="2:9" ht="51">
      <c r="B102" s="2">
        <v>44848</v>
      </c>
      <c r="C102" s="3">
        <v>49124</v>
      </c>
      <c r="D102" s="3" t="s">
        <v>151</v>
      </c>
      <c r="E102" s="3" t="s">
        <v>152</v>
      </c>
      <c r="G102" s="4">
        <v>0</v>
      </c>
      <c r="H102" s="4">
        <v>4813493.15</v>
      </c>
      <c r="I102" s="4">
        <v>724533087.54</v>
      </c>
    </row>
    <row r="103" spans="2:9" ht="25.5">
      <c r="B103" s="2">
        <v>44851</v>
      </c>
      <c r="C103" s="3">
        <v>49105</v>
      </c>
      <c r="D103" s="3" t="s">
        <v>153</v>
      </c>
      <c r="E103" s="3" t="s">
        <v>154</v>
      </c>
      <c r="G103" s="4">
        <v>0</v>
      </c>
      <c r="H103" s="4">
        <v>25622.7</v>
      </c>
      <c r="I103" s="4">
        <v>724507464.84</v>
      </c>
    </row>
    <row r="104" spans="2:9" ht="25.5">
      <c r="B104" s="2">
        <v>44851</v>
      </c>
      <c r="C104" s="3">
        <v>49105</v>
      </c>
      <c r="D104" s="3" t="s">
        <v>153</v>
      </c>
      <c r="E104" s="3" t="s">
        <v>154</v>
      </c>
      <c r="G104" s="4">
        <v>0</v>
      </c>
      <c r="H104" s="4">
        <v>579073.02</v>
      </c>
      <c r="I104" s="4">
        <v>723928391.82</v>
      </c>
    </row>
    <row r="105" spans="2:9" ht="25.5">
      <c r="B105" s="2">
        <v>44851</v>
      </c>
      <c r="C105" s="3">
        <v>49109</v>
      </c>
      <c r="D105" s="3" t="s">
        <v>155</v>
      </c>
      <c r="E105" s="3" t="s">
        <v>156</v>
      </c>
      <c r="G105" s="4">
        <v>0</v>
      </c>
      <c r="H105" s="4">
        <v>593.91</v>
      </c>
      <c r="I105" s="4">
        <v>723927797.91</v>
      </c>
    </row>
    <row r="106" spans="2:9" ht="25.5">
      <c r="B106" s="2">
        <v>44851</v>
      </c>
      <c r="C106" s="3">
        <v>49111</v>
      </c>
      <c r="D106" s="3" t="s">
        <v>157</v>
      </c>
      <c r="E106" s="3" t="s">
        <v>158</v>
      </c>
      <c r="G106" s="4">
        <v>0</v>
      </c>
      <c r="H106" s="4">
        <v>618.65</v>
      </c>
      <c r="I106" s="4">
        <v>723927179.26</v>
      </c>
    </row>
    <row r="107" spans="2:9" ht="25.5">
      <c r="B107" s="2">
        <v>44851</v>
      </c>
      <c r="C107" s="3">
        <v>49112</v>
      </c>
      <c r="D107" s="3" t="s">
        <v>159</v>
      </c>
      <c r="E107" s="3" t="s">
        <v>160</v>
      </c>
      <c r="G107" s="4">
        <v>0</v>
      </c>
      <c r="H107" s="4">
        <v>3029.53</v>
      </c>
      <c r="I107" s="4">
        <v>723924149.73</v>
      </c>
    </row>
    <row r="108" spans="2:9" ht="25.5">
      <c r="B108" s="2">
        <v>44851</v>
      </c>
      <c r="C108" s="3">
        <v>49114</v>
      </c>
      <c r="D108" s="3" t="s">
        <v>161</v>
      </c>
      <c r="E108" s="3" t="s">
        <v>162</v>
      </c>
      <c r="G108" s="4">
        <v>0</v>
      </c>
      <c r="H108" s="4">
        <v>749.88</v>
      </c>
      <c r="I108" s="4">
        <v>723923399.85</v>
      </c>
    </row>
    <row r="109" spans="2:9" ht="25.5">
      <c r="B109" s="2">
        <v>44851</v>
      </c>
      <c r="C109" s="3">
        <v>49115</v>
      </c>
      <c r="D109" s="3" t="s">
        <v>163</v>
      </c>
      <c r="E109" s="3" t="s">
        <v>164</v>
      </c>
      <c r="G109" s="4">
        <v>0</v>
      </c>
      <c r="H109" s="4">
        <v>19042.85</v>
      </c>
      <c r="I109" s="4">
        <v>723904357</v>
      </c>
    </row>
    <row r="110" spans="2:9" ht="25.5">
      <c r="B110" s="2">
        <v>44851</v>
      </c>
      <c r="C110" s="3">
        <v>49115</v>
      </c>
      <c r="D110" s="3" t="s">
        <v>163</v>
      </c>
      <c r="E110" s="3" t="s">
        <v>164</v>
      </c>
      <c r="G110" s="4">
        <v>0</v>
      </c>
      <c r="H110" s="4">
        <v>430368.41</v>
      </c>
      <c r="I110" s="4">
        <v>723473988.59</v>
      </c>
    </row>
    <row r="111" spans="2:9" ht="25.5">
      <c r="B111" s="2">
        <v>44851</v>
      </c>
      <c r="C111" s="3">
        <v>49118</v>
      </c>
      <c r="D111" s="3" t="s">
        <v>165</v>
      </c>
      <c r="E111" s="3" t="s">
        <v>166</v>
      </c>
      <c r="G111" s="4">
        <v>0</v>
      </c>
      <c r="H111" s="4">
        <v>59000</v>
      </c>
      <c r="I111" s="4">
        <v>723414988.59</v>
      </c>
    </row>
    <row r="112" spans="2:9" ht="25.5">
      <c r="B112" s="2">
        <v>44851</v>
      </c>
      <c r="C112" s="3">
        <v>49126</v>
      </c>
      <c r="D112" s="3" t="s">
        <v>167</v>
      </c>
      <c r="E112" s="3" t="s">
        <v>168</v>
      </c>
      <c r="G112" s="4">
        <v>0</v>
      </c>
      <c r="H112" s="4">
        <v>14105148.27</v>
      </c>
      <c r="I112" s="4">
        <v>709309840.32</v>
      </c>
    </row>
    <row r="113" spans="2:9" ht="51">
      <c r="B113" s="2">
        <v>44851</v>
      </c>
      <c r="C113" s="3">
        <v>49127</v>
      </c>
      <c r="D113" s="3" t="s">
        <v>169</v>
      </c>
      <c r="E113" s="3" t="s">
        <v>170</v>
      </c>
      <c r="G113" s="4">
        <v>0</v>
      </c>
      <c r="H113" s="4">
        <v>17763858.08</v>
      </c>
      <c r="I113" s="4">
        <v>691545982.24</v>
      </c>
    </row>
    <row r="114" spans="2:9" ht="25.5">
      <c r="B114" s="2">
        <v>44851</v>
      </c>
      <c r="C114" s="3">
        <v>49152</v>
      </c>
      <c r="D114" s="3" t="s">
        <v>171</v>
      </c>
      <c r="E114" s="3" t="s">
        <v>172</v>
      </c>
      <c r="G114" s="4">
        <v>2729333</v>
      </c>
      <c r="H114" s="4">
        <v>0</v>
      </c>
      <c r="I114" s="4">
        <v>694275315.24</v>
      </c>
    </row>
    <row r="115" spans="2:9" ht="51">
      <c r="B115" s="2">
        <v>44851</v>
      </c>
      <c r="C115" s="3">
        <v>49168</v>
      </c>
      <c r="D115" s="3" t="s">
        <v>173</v>
      </c>
      <c r="E115" s="3" t="s">
        <v>174</v>
      </c>
      <c r="G115" s="4">
        <v>0</v>
      </c>
      <c r="H115" s="4">
        <v>904076.84</v>
      </c>
      <c r="I115" s="4">
        <v>693371238.4</v>
      </c>
    </row>
    <row r="116" spans="2:9" ht="51">
      <c r="B116" s="2">
        <v>44851</v>
      </c>
      <c r="C116" s="3">
        <v>49168</v>
      </c>
      <c r="D116" s="3" t="s">
        <v>173</v>
      </c>
      <c r="E116" s="3" t="s">
        <v>174</v>
      </c>
      <c r="G116" s="4">
        <v>0</v>
      </c>
      <c r="H116" s="4">
        <v>40003.4</v>
      </c>
      <c r="I116" s="4">
        <v>693331235</v>
      </c>
    </row>
    <row r="117" spans="2:9" ht="25.5">
      <c r="B117" s="2">
        <v>44851</v>
      </c>
      <c r="C117" s="3">
        <v>49306</v>
      </c>
      <c r="D117" s="3" t="s">
        <v>175</v>
      </c>
      <c r="E117" s="3" t="s">
        <v>176</v>
      </c>
      <c r="G117" s="4">
        <v>0</v>
      </c>
      <c r="H117" s="4">
        <v>29641136</v>
      </c>
      <c r="I117" s="4">
        <v>663690099</v>
      </c>
    </row>
    <row r="118" spans="2:9" ht="25.5">
      <c r="B118" s="2">
        <v>44851</v>
      </c>
      <c r="C118" s="3">
        <v>49308</v>
      </c>
      <c r="D118" s="3" t="s">
        <v>177</v>
      </c>
      <c r="E118" s="3" t="s">
        <v>178</v>
      </c>
      <c r="G118" s="4">
        <v>0</v>
      </c>
      <c r="H118" s="4">
        <v>14110.85</v>
      </c>
      <c r="I118" s="4">
        <v>663675988.15</v>
      </c>
    </row>
    <row r="119" spans="2:9" ht="25.5">
      <c r="B119" s="2">
        <v>44851</v>
      </c>
      <c r="C119" s="3">
        <v>49311</v>
      </c>
      <c r="D119" s="3" t="s">
        <v>179</v>
      </c>
      <c r="E119" s="3" t="s">
        <v>180</v>
      </c>
      <c r="G119" s="4">
        <v>0</v>
      </c>
      <c r="H119" s="4">
        <v>34587</v>
      </c>
      <c r="I119" s="4">
        <v>663641401.15</v>
      </c>
    </row>
    <row r="120" spans="2:9" ht="25.5">
      <c r="B120" s="2">
        <v>44851</v>
      </c>
      <c r="C120" s="3">
        <v>49313</v>
      </c>
      <c r="D120" s="3" t="s">
        <v>181</v>
      </c>
      <c r="E120" s="3" t="s">
        <v>182</v>
      </c>
      <c r="G120" s="4">
        <v>0</v>
      </c>
      <c r="H120" s="4">
        <v>42273</v>
      </c>
      <c r="I120" s="4">
        <v>663599128.15</v>
      </c>
    </row>
    <row r="121" spans="2:9" ht="25.5">
      <c r="B121" s="2">
        <v>44851</v>
      </c>
      <c r="C121" s="3">
        <v>49314</v>
      </c>
      <c r="D121" s="3" t="s">
        <v>183</v>
      </c>
      <c r="E121" s="3" t="s">
        <v>184</v>
      </c>
      <c r="G121" s="4">
        <v>0</v>
      </c>
      <c r="H121" s="4">
        <v>74938.5</v>
      </c>
      <c r="I121" s="4">
        <v>663524189.65</v>
      </c>
    </row>
    <row r="122" spans="2:9" ht="25.5">
      <c r="B122" s="2">
        <v>44851</v>
      </c>
      <c r="C122" s="3">
        <v>49323</v>
      </c>
      <c r="D122" s="3" t="s">
        <v>185</v>
      </c>
      <c r="E122" s="3" t="s">
        <v>186</v>
      </c>
      <c r="G122" s="4">
        <v>0</v>
      </c>
      <c r="H122" s="4">
        <v>7076772.92</v>
      </c>
      <c r="I122" s="4">
        <v>656447416.73</v>
      </c>
    </row>
    <row r="123" spans="2:9" ht="25.5">
      <c r="B123" s="2">
        <v>44851</v>
      </c>
      <c r="C123" s="3">
        <v>49323</v>
      </c>
      <c r="D123" s="3" t="s">
        <v>185</v>
      </c>
      <c r="E123" s="3" t="s">
        <v>186</v>
      </c>
      <c r="G123" s="4">
        <v>0</v>
      </c>
      <c r="H123" s="4">
        <v>28740671.04</v>
      </c>
      <c r="I123" s="4">
        <v>627706745.69</v>
      </c>
    </row>
    <row r="124" spans="2:9" ht="25.5">
      <c r="B124" s="2">
        <v>44851</v>
      </c>
      <c r="C124" s="3">
        <v>49325</v>
      </c>
      <c r="D124" s="3" t="s">
        <v>187</v>
      </c>
      <c r="E124" s="3" t="s">
        <v>188</v>
      </c>
      <c r="G124" s="4">
        <v>0</v>
      </c>
      <c r="H124" s="4">
        <v>144688.95</v>
      </c>
      <c r="I124" s="4">
        <v>627562056.74</v>
      </c>
    </row>
    <row r="125" spans="2:9" ht="25.5">
      <c r="B125" s="2">
        <v>44851</v>
      </c>
      <c r="C125" s="3">
        <v>49328</v>
      </c>
      <c r="D125" s="3" t="s">
        <v>189</v>
      </c>
      <c r="E125" s="3" t="s">
        <v>190</v>
      </c>
      <c r="G125" s="4">
        <v>0</v>
      </c>
      <c r="H125" s="4">
        <v>179916.68</v>
      </c>
      <c r="I125" s="4">
        <v>627382140.06</v>
      </c>
    </row>
    <row r="126" spans="2:9" ht="25.5">
      <c r="B126" s="2">
        <v>44852</v>
      </c>
      <c r="C126" s="3">
        <v>49153</v>
      </c>
      <c r="D126" s="3" t="s">
        <v>191</v>
      </c>
      <c r="E126" s="3" t="s">
        <v>192</v>
      </c>
      <c r="G126" s="4">
        <v>206094539.15</v>
      </c>
      <c r="H126" s="4">
        <v>0</v>
      </c>
      <c r="I126" s="4">
        <v>833476679.21</v>
      </c>
    </row>
    <row r="127" spans="2:9" ht="63.75">
      <c r="B127" s="2">
        <v>44852</v>
      </c>
      <c r="C127" s="3">
        <v>49301</v>
      </c>
      <c r="D127" s="3" t="s">
        <v>193</v>
      </c>
      <c r="E127" s="3" t="s">
        <v>194</v>
      </c>
      <c r="G127" s="4">
        <v>0</v>
      </c>
      <c r="H127" s="4">
        <v>163813.16</v>
      </c>
      <c r="I127" s="4">
        <v>833312866.05</v>
      </c>
    </row>
    <row r="128" spans="2:9" ht="63.75">
      <c r="B128" s="2">
        <v>44852</v>
      </c>
      <c r="C128" s="3">
        <v>49301</v>
      </c>
      <c r="D128" s="3" t="s">
        <v>193</v>
      </c>
      <c r="E128" s="3" t="s">
        <v>194</v>
      </c>
      <c r="G128" s="4">
        <v>0</v>
      </c>
      <c r="H128" s="4">
        <v>8621.75</v>
      </c>
      <c r="I128" s="4">
        <v>833304244.3</v>
      </c>
    </row>
    <row r="129" spans="2:9" ht="25.5">
      <c r="B129" s="2">
        <v>44852</v>
      </c>
      <c r="C129" s="3">
        <v>49336</v>
      </c>
      <c r="D129" s="3" t="s">
        <v>195</v>
      </c>
      <c r="E129" s="3" t="s">
        <v>196</v>
      </c>
      <c r="G129" s="4">
        <v>0</v>
      </c>
      <c r="H129" s="4">
        <v>1088</v>
      </c>
      <c r="I129" s="4">
        <v>833303156.3</v>
      </c>
    </row>
    <row r="130" spans="2:9" ht="25.5">
      <c r="B130" s="2">
        <v>44852</v>
      </c>
      <c r="C130" s="3">
        <v>49371</v>
      </c>
      <c r="D130" s="3" t="s">
        <v>197</v>
      </c>
      <c r="E130" s="3" t="s">
        <v>198</v>
      </c>
      <c r="G130" s="4">
        <v>0</v>
      </c>
      <c r="H130" s="4">
        <v>90000</v>
      </c>
      <c r="I130" s="4">
        <v>833213156.3</v>
      </c>
    </row>
    <row r="131" spans="2:9" ht="25.5">
      <c r="B131" s="2">
        <v>44852</v>
      </c>
      <c r="C131" s="3">
        <v>49371</v>
      </c>
      <c r="D131" s="3" t="s">
        <v>197</v>
      </c>
      <c r="E131" s="3" t="s">
        <v>198</v>
      </c>
      <c r="G131" s="4">
        <v>0</v>
      </c>
      <c r="H131" s="4">
        <v>28000</v>
      </c>
      <c r="I131" s="4">
        <v>833185156.3</v>
      </c>
    </row>
    <row r="132" spans="2:9" ht="25.5">
      <c r="B132" s="2">
        <v>44852</v>
      </c>
      <c r="C132" s="3">
        <v>49377</v>
      </c>
      <c r="D132" s="3" t="s">
        <v>199</v>
      </c>
      <c r="E132" s="3" t="s">
        <v>200</v>
      </c>
      <c r="G132" s="4">
        <v>0</v>
      </c>
      <c r="H132" s="4">
        <v>12218.9</v>
      </c>
      <c r="I132" s="4">
        <v>833172937.4</v>
      </c>
    </row>
    <row r="133" spans="2:9" ht="25.5">
      <c r="B133" s="2">
        <v>44852</v>
      </c>
      <c r="C133" s="3">
        <v>49388</v>
      </c>
      <c r="D133" s="3" t="s">
        <v>201</v>
      </c>
      <c r="E133" s="3" t="s">
        <v>202</v>
      </c>
      <c r="G133" s="4">
        <v>0</v>
      </c>
      <c r="H133" s="4">
        <v>4159820</v>
      </c>
      <c r="I133" s="4">
        <v>829013117.4</v>
      </c>
    </row>
    <row r="134" spans="2:9" ht="25.5">
      <c r="B134" s="2">
        <v>44853</v>
      </c>
      <c r="C134" s="3">
        <v>49154</v>
      </c>
      <c r="D134" s="3" t="s">
        <v>203</v>
      </c>
      <c r="E134" s="3" t="s">
        <v>204</v>
      </c>
      <c r="G134" s="4">
        <v>11450746</v>
      </c>
      <c r="H134" s="4">
        <v>0</v>
      </c>
      <c r="I134" s="4">
        <v>840463863.4</v>
      </c>
    </row>
    <row r="135" spans="2:9" ht="25.5">
      <c r="B135" s="2">
        <v>44853</v>
      </c>
      <c r="C135" s="3">
        <v>49155</v>
      </c>
      <c r="D135" s="3" t="s">
        <v>205</v>
      </c>
      <c r="E135" s="3" t="s">
        <v>206</v>
      </c>
      <c r="G135" s="4">
        <v>99703.13</v>
      </c>
      <c r="H135" s="4">
        <v>0</v>
      </c>
      <c r="I135" s="4">
        <v>840563566.53</v>
      </c>
    </row>
    <row r="136" spans="2:9" ht="51">
      <c r="B136" s="2">
        <v>44853</v>
      </c>
      <c r="C136" s="3">
        <v>49339</v>
      </c>
      <c r="D136" s="3" t="s">
        <v>207</v>
      </c>
      <c r="E136" s="3" t="s">
        <v>208</v>
      </c>
      <c r="G136" s="4">
        <v>0</v>
      </c>
      <c r="H136" s="4">
        <v>1250000</v>
      </c>
      <c r="I136" s="4">
        <v>839313566.53</v>
      </c>
    </row>
    <row r="137" spans="2:9" ht="51">
      <c r="B137" s="2">
        <v>44853</v>
      </c>
      <c r="C137" s="3">
        <v>49341</v>
      </c>
      <c r="D137" s="3" t="s">
        <v>209</v>
      </c>
      <c r="E137" s="3" t="s">
        <v>210</v>
      </c>
      <c r="G137" s="4">
        <v>0</v>
      </c>
      <c r="H137" s="4">
        <v>150000000</v>
      </c>
      <c r="I137" s="4">
        <v>689313566.53</v>
      </c>
    </row>
    <row r="138" spans="2:9" ht="51">
      <c r="B138" s="2">
        <v>44853</v>
      </c>
      <c r="C138" s="3">
        <v>49343</v>
      </c>
      <c r="D138" s="3" t="s">
        <v>211</v>
      </c>
      <c r="E138" s="3" t="s">
        <v>212</v>
      </c>
      <c r="G138" s="4">
        <v>0</v>
      </c>
      <c r="H138" s="4">
        <v>5623219</v>
      </c>
      <c r="I138" s="4">
        <v>683690347.53</v>
      </c>
    </row>
    <row r="139" spans="2:9" ht="51">
      <c r="B139" s="2">
        <v>44853</v>
      </c>
      <c r="C139" s="3">
        <v>49346</v>
      </c>
      <c r="D139" s="3" t="s">
        <v>213</v>
      </c>
      <c r="E139" s="3" t="s">
        <v>214</v>
      </c>
      <c r="G139" s="4">
        <v>0</v>
      </c>
      <c r="H139" s="4">
        <v>5872756.92</v>
      </c>
      <c r="I139" s="4">
        <v>677817590.61</v>
      </c>
    </row>
    <row r="140" spans="2:9" ht="25.5">
      <c r="B140" s="2">
        <v>44853</v>
      </c>
      <c r="C140" s="3">
        <v>49350</v>
      </c>
      <c r="D140" s="3" t="s">
        <v>215</v>
      </c>
      <c r="E140" s="3" t="s">
        <v>216</v>
      </c>
      <c r="G140" s="4">
        <v>0</v>
      </c>
      <c r="H140" s="4">
        <v>315389.93</v>
      </c>
      <c r="I140" s="4">
        <v>677502200.68</v>
      </c>
    </row>
    <row r="141" spans="2:9" ht="51">
      <c r="B141" s="2">
        <v>44853</v>
      </c>
      <c r="C141" s="3">
        <v>49379</v>
      </c>
      <c r="D141" s="3" t="s">
        <v>217</v>
      </c>
      <c r="E141" s="3" t="s">
        <v>218</v>
      </c>
      <c r="G141" s="4">
        <v>0</v>
      </c>
      <c r="H141" s="4">
        <v>84750</v>
      </c>
      <c r="I141" s="4">
        <v>677417450.68</v>
      </c>
    </row>
    <row r="142" spans="2:9" ht="51">
      <c r="B142" s="2">
        <v>44853</v>
      </c>
      <c r="C142" s="3">
        <v>49379</v>
      </c>
      <c r="D142" s="3" t="s">
        <v>217</v>
      </c>
      <c r="E142" s="3" t="s">
        <v>218</v>
      </c>
      <c r="G142" s="4">
        <v>0</v>
      </c>
      <c r="H142" s="4">
        <v>3750</v>
      </c>
      <c r="I142" s="4">
        <v>677413700.68</v>
      </c>
    </row>
    <row r="143" spans="2:9" ht="51">
      <c r="B143" s="2">
        <v>44853</v>
      </c>
      <c r="C143" s="3">
        <v>49381</v>
      </c>
      <c r="D143" s="3" t="s">
        <v>219</v>
      </c>
      <c r="E143" s="3" t="s">
        <v>220</v>
      </c>
      <c r="G143" s="4">
        <v>0</v>
      </c>
      <c r="H143" s="4">
        <v>34185745.7</v>
      </c>
      <c r="I143" s="4">
        <v>643227954.98</v>
      </c>
    </row>
    <row r="144" spans="2:9" ht="51">
      <c r="B144" s="2">
        <v>44853</v>
      </c>
      <c r="C144" s="3">
        <v>49387</v>
      </c>
      <c r="D144" s="3" t="s">
        <v>221</v>
      </c>
      <c r="E144" s="3" t="s">
        <v>222</v>
      </c>
      <c r="G144" s="4">
        <v>0</v>
      </c>
      <c r="H144" s="4">
        <v>94282073.4</v>
      </c>
      <c r="I144" s="4">
        <v>548945881.58</v>
      </c>
    </row>
    <row r="145" spans="2:9" ht="25.5">
      <c r="B145" s="2">
        <v>44853</v>
      </c>
      <c r="C145" s="3">
        <v>49398</v>
      </c>
      <c r="D145" s="3" t="s">
        <v>223</v>
      </c>
      <c r="E145" s="3" t="s">
        <v>224</v>
      </c>
      <c r="G145" s="4">
        <v>0</v>
      </c>
      <c r="H145" s="4">
        <v>14220780</v>
      </c>
      <c r="I145" s="4">
        <v>534725101.58</v>
      </c>
    </row>
    <row r="146" spans="2:9" ht="25.5">
      <c r="B146" s="2">
        <v>44854</v>
      </c>
      <c r="C146" s="3">
        <v>49156</v>
      </c>
      <c r="D146" s="3" t="s">
        <v>225</v>
      </c>
      <c r="E146" s="3" t="s">
        <v>226</v>
      </c>
      <c r="G146" s="4">
        <v>123292.62</v>
      </c>
      <c r="H146" s="4">
        <v>0</v>
      </c>
      <c r="I146" s="4">
        <v>534848394.2</v>
      </c>
    </row>
    <row r="147" spans="2:9" ht="25.5">
      <c r="B147" s="2">
        <v>44854</v>
      </c>
      <c r="C147" s="3">
        <v>49157</v>
      </c>
      <c r="D147" s="3" t="s">
        <v>227</v>
      </c>
      <c r="E147" s="3" t="s">
        <v>228</v>
      </c>
      <c r="G147" s="4">
        <v>45078560.5</v>
      </c>
      <c r="H147" s="4">
        <v>0</v>
      </c>
      <c r="I147" s="4">
        <v>579926954.7</v>
      </c>
    </row>
    <row r="148" spans="2:9" ht="63.75">
      <c r="B148" s="2">
        <v>44854</v>
      </c>
      <c r="C148" s="3">
        <v>49406</v>
      </c>
      <c r="D148" s="3" t="s">
        <v>229</v>
      </c>
      <c r="E148" s="3" t="s">
        <v>230</v>
      </c>
      <c r="G148" s="4">
        <v>0</v>
      </c>
      <c r="H148" s="4">
        <v>1044.49</v>
      </c>
      <c r="I148" s="4">
        <v>579925910.21</v>
      </c>
    </row>
    <row r="149" spans="2:9" ht="63.75">
      <c r="B149" s="2">
        <v>44854</v>
      </c>
      <c r="C149" s="3">
        <v>49406</v>
      </c>
      <c r="D149" s="3" t="s">
        <v>229</v>
      </c>
      <c r="E149" s="3" t="s">
        <v>230</v>
      </c>
      <c r="G149" s="4">
        <v>0</v>
      </c>
      <c r="H149" s="4">
        <v>23605.47</v>
      </c>
      <c r="I149" s="4">
        <v>579902304.74</v>
      </c>
    </row>
    <row r="150" spans="2:9" ht="25.5">
      <c r="B150" s="2">
        <v>44855</v>
      </c>
      <c r="C150" s="3">
        <v>49427</v>
      </c>
      <c r="D150" s="3" t="s">
        <v>231</v>
      </c>
      <c r="E150" s="3" t="s">
        <v>232</v>
      </c>
      <c r="G150" s="4">
        <v>239574.69</v>
      </c>
      <c r="H150" s="4">
        <v>0</v>
      </c>
      <c r="I150" s="4">
        <v>580141879.43</v>
      </c>
    </row>
    <row r="151" spans="2:9" ht="63.75">
      <c r="B151" s="2">
        <v>44855</v>
      </c>
      <c r="C151" s="3">
        <v>49477</v>
      </c>
      <c r="D151" s="3" t="s">
        <v>233</v>
      </c>
      <c r="E151" s="3" t="s">
        <v>234</v>
      </c>
      <c r="G151" s="4">
        <v>0</v>
      </c>
      <c r="H151" s="4">
        <v>21377.21</v>
      </c>
      <c r="I151" s="4">
        <v>580120502.22</v>
      </c>
    </row>
    <row r="152" spans="2:9" ht="63.75">
      <c r="B152" s="2">
        <v>44855</v>
      </c>
      <c r="C152" s="3">
        <v>49477</v>
      </c>
      <c r="D152" s="3" t="s">
        <v>233</v>
      </c>
      <c r="E152" s="3" t="s">
        <v>234</v>
      </c>
      <c r="G152" s="4">
        <v>0</v>
      </c>
      <c r="H152" s="4">
        <v>2567416.45</v>
      </c>
      <c r="I152" s="4">
        <v>577553085.77</v>
      </c>
    </row>
    <row r="153" spans="2:9" ht="63.75">
      <c r="B153" s="2">
        <v>44855</v>
      </c>
      <c r="C153" s="3">
        <v>49478</v>
      </c>
      <c r="D153" s="3" t="s">
        <v>235</v>
      </c>
      <c r="E153" s="3" t="s">
        <v>236</v>
      </c>
      <c r="G153" s="4">
        <v>0</v>
      </c>
      <c r="H153" s="4">
        <v>2197.86</v>
      </c>
      <c r="I153" s="4">
        <v>577550887.91</v>
      </c>
    </row>
    <row r="154" spans="2:9" ht="63.75">
      <c r="B154" s="2">
        <v>44855</v>
      </c>
      <c r="C154" s="3">
        <v>49478</v>
      </c>
      <c r="D154" s="3" t="s">
        <v>235</v>
      </c>
      <c r="E154" s="3" t="s">
        <v>236</v>
      </c>
      <c r="G154" s="4">
        <v>0</v>
      </c>
      <c r="H154" s="4">
        <v>871872.16</v>
      </c>
      <c r="I154" s="4">
        <v>576679015.75</v>
      </c>
    </row>
    <row r="155" spans="2:9" ht="63.75">
      <c r="B155" s="2">
        <v>44855</v>
      </c>
      <c r="C155" s="3">
        <v>49480</v>
      </c>
      <c r="D155" s="3" t="s">
        <v>237</v>
      </c>
      <c r="E155" s="3" t="s">
        <v>238</v>
      </c>
      <c r="G155" s="4">
        <v>0</v>
      </c>
      <c r="H155" s="4">
        <v>554448.95</v>
      </c>
      <c r="I155" s="4">
        <v>576124566.8</v>
      </c>
    </row>
    <row r="156" spans="2:9" ht="25.5">
      <c r="B156" s="2">
        <v>44855</v>
      </c>
      <c r="C156" s="3">
        <v>49482</v>
      </c>
      <c r="D156" s="3" t="s">
        <v>239</v>
      </c>
      <c r="E156" s="3" t="s">
        <v>240</v>
      </c>
      <c r="G156" s="4">
        <v>0</v>
      </c>
      <c r="H156" s="4">
        <v>1933653.1</v>
      </c>
      <c r="I156" s="4">
        <v>574190913.7</v>
      </c>
    </row>
    <row r="157" spans="2:9" ht="25.5">
      <c r="B157" s="2">
        <v>44855</v>
      </c>
      <c r="C157" s="3">
        <v>49482</v>
      </c>
      <c r="D157" s="3" t="s">
        <v>239</v>
      </c>
      <c r="E157" s="3" t="s">
        <v>240</v>
      </c>
      <c r="G157" s="4">
        <v>0</v>
      </c>
      <c r="H157" s="4">
        <v>48523717.86</v>
      </c>
      <c r="I157" s="4">
        <v>525667195.84</v>
      </c>
    </row>
    <row r="158" spans="2:9" ht="25.5">
      <c r="B158" s="2">
        <v>44855</v>
      </c>
      <c r="C158" s="3">
        <v>49484</v>
      </c>
      <c r="D158" s="3" t="s">
        <v>241</v>
      </c>
      <c r="E158" s="3" t="s">
        <v>242</v>
      </c>
      <c r="G158" s="4">
        <v>0</v>
      </c>
      <c r="H158" s="4">
        <v>43610.76</v>
      </c>
      <c r="I158" s="4">
        <v>525623585.08</v>
      </c>
    </row>
    <row r="159" spans="2:9" ht="25.5">
      <c r="B159" s="2">
        <v>44855</v>
      </c>
      <c r="C159" s="3">
        <v>49484</v>
      </c>
      <c r="D159" s="3" t="s">
        <v>241</v>
      </c>
      <c r="E159" s="3" t="s">
        <v>242</v>
      </c>
      <c r="G159" s="4">
        <v>0</v>
      </c>
      <c r="H159" s="4">
        <v>496538.35</v>
      </c>
      <c r="I159" s="4">
        <v>525127046.73</v>
      </c>
    </row>
    <row r="160" spans="2:9" ht="25.5">
      <c r="B160" s="2">
        <v>44855</v>
      </c>
      <c r="C160" s="3">
        <v>49487</v>
      </c>
      <c r="D160" s="3" t="s">
        <v>243</v>
      </c>
      <c r="E160" s="3" t="s">
        <v>244</v>
      </c>
      <c r="G160" s="4">
        <v>0</v>
      </c>
      <c r="H160" s="4">
        <v>923940.39</v>
      </c>
      <c r="I160" s="4">
        <v>524203106.34</v>
      </c>
    </row>
    <row r="161" spans="2:9" ht="25.5">
      <c r="B161" s="2">
        <v>44855</v>
      </c>
      <c r="C161" s="3">
        <v>49487</v>
      </c>
      <c r="D161" s="3" t="s">
        <v>243</v>
      </c>
      <c r="E161" s="3" t="s">
        <v>244</v>
      </c>
      <c r="G161" s="4">
        <v>0</v>
      </c>
      <c r="H161" s="4">
        <v>13521312.2</v>
      </c>
      <c r="I161" s="4">
        <v>510681794.14</v>
      </c>
    </row>
    <row r="162" spans="2:9" ht="25.5">
      <c r="B162" s="2">
        <v>44855</v>
      </c>
      <c r="C162" s="3">
        <v>49532</v>
      </c>
      <c r="D162" s="3" t="s">
        <v>245</v>
      </c>
      <c r="E162" s="3" t="s">
        <v>246</v>
      </c>
      <c r="G162" s="4">
        <v>0</v>
      </c>
      <c r="H162" s="4">
        <v>9832.87</v>
      </c>
      <c r="I162" s="4">
        <v>510671961.27</v>
      </c>
    </row>
    <row r="163" spans="2:9" ht="25.5">
      <c r="B163" s="2">
        <v>44855</v>
      </c>
      <c r="C163" s="3">
        <v>49532</v>
      </c>
      <c r="D163" s="3" t="s">
        <v>245</v>
      </c>
      <c r="E163" s="3" t="s">
        <v>246</v>
      </c>
      <c r="G163" s="4">
        <v>0</v>
      </c>
      <c r="H163" s="4">
        <v>257167.13</v>
      </c>
      <c r="I163" s="4">
        <v>510414794.14</v>
      </c>
    </row>
    <row r="164" spans="2:9" ht="51">
      <c r="B164" s="2">
        <v>44855</v>
      </c>
      <c r="C164" s="3">
        <v>49611</v>
      </c>
      <c r="D164" s="3" t="s">
        <v>247</v>
      </c>
      <c r="E164" s="3" t="s">
        <v>248</v>
      </c>
      <c r="G164" s="4">
        <v>0</v>
      </c>
      <c r="H164" s="4">
        <v>2708851</v>
      </c>
      <c r="I164" s="4">
        <v>507705943.14</v>
      </c>
    </row>
    <row r="165" spans="2:9" ht="25.5">
      <c r="B165" s="2">
        <v>44858</v>
      </c>
      <c r="C165" s="3">
        <v>49428</v>
      </c>
      <c r="D165" s="3" t="s">
        <v>249</v>
      </c>
      <c r="E165" s="3" t="s">
        <v>250</v>
      </c>
      <c r="G165" s="4">
        <v>76812161.2</v>
      </c>
      <c r="H165" s="4">
        <v>0</v>
      </c>
      <c r="I165" s="4">
        <v>584518104.34</v>
      </c>
    </row>
    <row r="166" spans="2:9" ht="25.5">
      <c r="B166" s="2">
        <v>44858</v>
      </c>
      <c r="C166" s="3">
        <v>49430</v>
      </c>
      <c r="D166" s="3" t="s">
        <v>251</v>
      </c>
      <c r="E166" s="3" t="s">
        <v>252</v>
      </c>
      <c r="G166" s="4">
        <v>3121291.13</v>
      </c>
      <c r="H166" s="4">
        <v>0</v>
      </c>
      <c r="I166" s="4">
        <v>587639395.47</v>
      </c>
    </row>
    <row r="167" spans="2:9" ht="38.25">
      <c r="B167" s="2">
        <v>44858</v>
      </c>
      <c r="C167" s="3">
        <v>49533</v>
      </c>
      <c r="D167" s="3" t="s">
        <v>253</v>
      </c>
      <c r="E167" s="3" t="s">
        <v>254</v>
      </c>
      <c r="G167" s="4">
        <v>0</v>
      </c>
      <c r="H167" s="4">
        <v>56500</v>
      </c>
      <c r="I167" s="4">
        <v>587582895.47</v>
      </c>
    </row>
    <row r="168" spans="2:9" ht="38.25">
      <c r="B168" s="2">
        <v>44858</v>
      </c>
      <c r="C168" s="3">
        <v>49533</v>
      </c>
      <c r="D168" s="3" t="s">
        <v>253</v>
      </c>
      <c r="E168" s="3" t="s">
        <v>254</v>
      </c>
      <c r="G168" s="4">
        <v>0</v>
      </c>
      <c r="H168" s="4">
        <v>2500</v>
      </c>
      <c r="I168" s="4">
        <v>587580395.47</v>
      </c>
    </row>
    <row r="169" spans="2:9" ht="38.25">
      <c r="B169" s="2">
        <v>44858</v>
      </c>
      <c r="C169" s="3">
        <v>49534</v>
      </c>
      <c r="D169" s="3" t="s">
        <v>255</v>
      </c>
      <c r="E169" s="3" t="s">
        <v>256</v>
      </c>
      <c r="G169" s="4">
        <v>0</v>
      </c>
      <c r="H169" s="4">
        <v>36000</v>
      </c>
      <c r="I169" s="4">
        <v>587544395.47</v>
      </c>
    </row>
    <row r="170" spans="2:9" ht="38.25">
      <c r="B170" s="2">
        <v>44858</v>
      </c>
      <c r="C170" s="3">
        <v>49534</v>
      </c>
      <c r="D170" s="3" t="s">
        <v>255</v>
      </c>
      <c r="E170" s="3" t="s">
        <v>256</v>
      </c>
      <c r="G170" s="4">
        <v>0</v>
      </c>
      <c r="H170" s="4">
        <v>11200</v>
      </c>
      <c r="I170" s="4">
        <v>587533195.47</v>
      </c>
    </row>
    <row r="171" spans="2:9" ht="38.25">
      <c r="B171" s="2">
        <v>44858</v>
      </c>
      <c r="C171" s="3">
        <v>49535</v>
      </c>
      <c r="D171" s="3" t="s">
        <v>257</v>
      </c>
      <c r="E171" s="3" t="s">
        <v>258</v>
      </c>
      <c r="G171" s="4">
        <v>0</v>
      </c>
      <c r="H171" s="4">
        <v>90400</v>
      </c>
      <c r="I171" s="4">
        <v>587442795.47</v>
      </c>
    </row>
    <row r="172" spans="2:9" ht="38.25">
      <c r="B172" s="2">
        <v>44858</v>
      </c>
      <c r="C172" s="3">
        <v>49535</v>
      </c>
      <c r="D172" s="3" t="s">
        <v>257</v>
      </c>
      <c r="E172" s="3" t="s">
        <v>258</v>
      </c>
      <c r="G172" s="4">
        <v>0</v>
      </c>
      <c r="H172" s="4">
        <v>4000</v>
      </c>
      <c r="I172" s="4">
        <v>587438795.47</v>
      </c>
    </row>
    <row r="173" spans="2:9" ht="38.25">
      <c r="B173" s="2">
        <v>44858</v>
      </c>
      <c r="C173" s="3">
        <v>49536</v>
      </c>
      <c r="D173" s="3" t="s">
        <v>259</v>
      </c>
      <c r="E173" s="3" t="s">
        <v>260</v>
      </c>
      <c r="G173" s="4">
        <v>0</v>
      </c>
      <c r="H173" s="4">
        <v>143968.8</v>
      </c>
      <c r="I173" s="4">
        <v>587294826.67</v>
      </c>
    </row>
    <row r="174" spans="2:9" ht="38.25">
      <c r="B174" s="2">
        <v>44858</v>
      </c>
      <c r="C174" s="3">
        <v>49536</v>
      </c>
      <c r="D174" s="3" t="s">
        <v>259</v>
      </c>
      <c r="E174" s="3" t="s">
        <v>260</v>
      </c>
      <c r="G174" s="4">
        <v>0</v>
      </c>
      <c r="H174" s="4">
        <v>13915.2</v>
      </c>
      <c r="I174" s="4">
        <v>587280911.47</v>
      </c>
    </row>
    <row r="175" spans="2:9" ht="38.25">
      <c r="B175" s="2">
        <v>44858</v>
      </c>
      <c r="C175" s="3">
        <v>49537</v>
      </c>
      <c r="D175" s="3" t="s">
        <v>261</v>
      </c>
      <c r="E175" s="3" t="s">
        <v>262</v>
      </c>
      <c r="G175" s="4">
        <v>0</v>
      </c>
      <c r="H175" s="4">
        <v>3100</v>
      </c>
      <c r="I175" s="4">
        <v>587277811.47</v>
      </c>
    </row>
    <row r="176" spans="2:9" ht="38.25">
      <c r="B176" s="2">
        <v>44858</v>
      </c>
      <c r="C176" s="3">
        <v>49538</v>
      </c>
      <c r="D176" s="3" t="s">
        <v>263</v>
      </c>
      <c r="E176" s="3" t="s">
        <v>264</v>
      </c>
      <c r="G176" s="4">
        <v>0</v>
      </c>
      <c r="H176" s="4">
        <v>1702.74</v>
      </c>
      <c r="I176" s="4">
        <v>587276108.73</v>
      </c>
    </row>
    <row r="177" spans="2:9" ht="38.25">
      <c r="B177" s="2">
        <v>44858</v>
      </c>
      <c r="C177" s="3">
        <v>49538</v>
      </c>
      <c r="D177" s="3" t="s">
        <v>263</v>
      </c>
      <c r="E177" s="3" t="s">
        <v>264</v>
      </c>
      <c r="G177" s="4">
        <v>0</v>
      </c>
      <c r="H177" s="4">
        <v>89.62</v>
      </c>
      <c r="I177" s="4">
        <v>587276019.11</v>
      </c>
    </row>
    <row r="178" spans="2:9" ht="51">
      <c r="B178" s="2">
        <v>44858</v>
      </c>
      <c r="C178" s="3">
        <v>49539</v>
      </c>
      <c r="D178" s="3" t="s">
        <v>265</v>
      </c>
      <c r="E178" s="3" t="s">
        <v>266</v>
      </c>
      <c r="G178" s="4">
        <v>0</v>
      </c>
      <c r="H178" s="4">
        <v>53020.24</v>
      </c>
      <c r="I178" s="4">
        <v>587222998.87</v>
      </c>
    </row>
    <row r="179" spans="2:9" ht="51">
      <c r="B179" s="2">
        <v>44858</v>
      </c>
      <c r="C179" s="3">
        <v>49539</v>
      </c>
      <c r="D179" s="3" t="s">
        <v>265</v>
      </c>
      <c r="E179" s="3" t="s">
        <v>266</v>
      </c>
      <c r="G179" s="4">
        <v>0</v>
      </c>
      <c r="H179" s="4">
        <v>2790.53</v>
      </c>
      <c r="I179" s="4">
        <v>587220208.34</v>
      </c>
    </row>
    <row r="180" spans="2:9" ht="38.25">
      <c r="B180" s="2">
        <v>44858</v>
      </c>
      <c r="C180" s="3">
        <v>49540</v>
      </c>
      <c r="D180" s="3" t="s">
        <v>267</v>
      </c>
      <c r="E180" s="3" t="s">
        <v>268</v>
      </c>
      <c r="G180" s="4">
        <v>0</v>
      </c>
      <c r="H180" s="4">
        <v>35562.71</v>
      </c>
      <c r="I180" s="4">
        <v>587184645.63</v>
      </c>
    </row>
    <row r="181" spans="2:9" ht="38.25">
      <c r="B181" s="2">
        <v>44858</v>
      </c>
      <c r="C181" s="3">
        <v>49540</v>
      </c>
      <c r="D181" s="3" t="s">
        <v>267</v>
      </c>
      <c r="E181" s="3" t="s">
        <v>268</v>
      </c>
      <c r="G181" s="4">
        <v>0</v>
      </c>
      <c r="H181" s="4">
        <v>3437.29</v>
      </c>
      <c r="I181" s="4">
        <v>587181208.34</v>
      </c>
    </row>
    <row r="182" spans="2:9" ht="63.75">
      <c r="B182" s="2">
        <v>44858</v>
      </c>
      <c r="C182" s="3">
        <v>49582</v>
      </c>
      <c r="D182" s="3" t="s">
        <v>269</v>
      </c>
      <c r="E182" s="3" t="s">
        <v>270</v>
      </c>
      <c r="G182" s="4">
        <v>0</v>
      </c>
      <c r="H182" s="4">
        <v>467949.71</v>
      </c>
      <c r="I182" s="4">
        <v>586713258.63</v>
      </c>
    </row>
    <row r="183" spans="2:9" ht="63.75">
      <c r="B183" s="2">
        <v>44858</v>
      </c>
      <c r="C183" s="3">
        <v>49582</v>
      </c>
      <c r="D183" s="3" t="s">
        <v>269</v>
      </c>
      <c r="E183" s="3" t="s">
        <v>270</v>
      </c>
      <c r="G183" s="4">
        <v>0</v>
      </c>
      <c r="H183" s="4">
        <v>4786050.29</v>
      </c>
      <c r="I183" s="4">
        <v>581927208.34</v>
      </c>
    </row>
    <row r="184" spans="2:9" ht="25.5">
      <c r="B184" s="2">
        <v>44858</v>
      </c>
      <c r="C184" s="3">
        <v>49584</v>
      </c>
      <c r="D184" s="3" t="s">
        <v>271</v>
      </c>
      <c r="E184" s="3" t="s">
        <v>272</v>
      </c>
      <c r="G184" s="4">
        <v>0</v>
      </c>
      <c r="H184" s="4">
        <v>40351.5</v>
      </c>
      <c r="I184" s="4">
        <v>581886856.84</v>
      </c>
    </row>
    <row r="185" spans="2:9" ht="25.5">
      <c r="B185" s="2">
        <v>44858</v>
      </c>
      <c r="C185" s="3">
        <v>49588</v>
      </c>
      <c r="D185" s="3" t="s">
        <v>273</v>
      </c>
      <c r="E185" s="3" t="s">
        <v>274</v>
      </c>
      <c r="G185" s="4">
        <v>0</v>
      </c>
      <c r="H185" s="4">
        <v>68181.47</v>
      </c>
      <c r="I185" s="4">
        <v>581818675.37</v>
      </c>
    </row>
    <row r="186" spans="2:9" ht="25.5">
      <c r="B186" s="2">
        <v>44858</v>
      </c>
      <c r="C186" s="3">
        <v>49588</v>
      </c>
      <c r="D186" s="3" t="s">
        <v>273</v>
      </c>
      <c r="E186" s="3" t="s">
        <v>274</v>
      </c>
      <c r="G186" s="4">
        <v>0</v>
      </c>
      <c r="H186" s="4">
        <v>641290.64</v>
      </c>
      <c r="I186" s="4">
        <v>581177384.73</v>
      </c>
    </row>
    <row r="187" spans="2:9" ht="63.75">
      <c r="B187" s="2">
        <v>44858</v>
      </c>
      <c r="C187" s="3">
        <v>49591</v>
      </c>
      <c r="D187" s="3" t="s">
        <v>275</v>
      </c>
      <c r="E187" s="3" t="s">
        <v>276</v>
      </c>
      <c r="G187" s="4">
        <v>0</v>
      </c>
      <c r="H187" s="4">
        <v>1164.63</v>
      </c>
      <c r="I187" s="4">
        <v>581176220.1</v>
      </c>
    </row>
    <row r="188" spans="2:9" ht="63.75">
      <c r="B188" s="2">
        <v>44858</v>
      </c>
      <c r="C188" s="3">
        <v>49591</v>
      </c>
      <c r="D188" s="3" t="s">
        <v>275</v>
      </c>
      <c r="E188" s="3" t="s">
        <v>276</v>
      </c>
      <c r="G188" s="4">
        <v>0</v>
      </c>
      <c r="H188" s="4">
        <v>22127.99</v>
      </c>
      <c r="I188" s="4">
        <v>581154092.11</v>
      </c>
    </row>
    <row r="189" spans="2:9" ht="51">
      <c r="B189" s="2">
        <v>44858</v>
      </c>
      <c r="C189" s="3">
        <v>49613</v>
      </c>
      <c r="D189" s="3" t="s">
        <v>277</v>
      </c>
      <c r="E189" s="3" t="s">
        <v>278</v>
      </c>
      <c r="G189" s="4">
        <v>0</v>
      </c>
      <c r="H189" s="4">
        <v>833333</v>
      </c>
      <c r="I189" s="4">
        <v>580320759.11</v>
      </c>
    </row>
    <row r="190" spans="2:9" ht="51">
      <c r="B190" s="2">
        <v>44858</v>
      </c>
      <c r="C190" s="3">
        <v>49617</v>
      </c>
      <c r="D190" s="3" t="s">
        <v>279</v>
      </c>
      <c r="E190" s="3" t="s">
        <v>280</v>
      </c>
      <c r="G190" s="4">
        <v>0</v>
      </c>
      <c r="H190" s="4">
        <v>12421258</v>
      </c>
      <c r="I190" s="4">
        <v>567899501.11</v>
      </c>
    </row>
    <row r="191" spans="2:9" ht="51">
      <c r="B191" s="2">
        <v>44858</v>
      </c>
      <c r="C191" s="3">
        <v>49623</v>
      </c>
      <c r="D191" s="3" t="s">
        <v>281</v>
      </c>
      <c r="E191" s="3" t="s">
        <v>282</v>
      </c>
      <c r="G191" s="4">
        <v>0</v>
      </c>
      <c r="H191" s="4">
        <v>42682103.11</v>
      </c>
      <c r="I191" s="4">
        <v>525217398</v>
      </c>
    </row>
    <row r="192" spans="2:9" ht="25.5">
      <c r="B192" s="2">
        <v>44858</v>
      </c>
      <c r="C192" s="3">
        <v>49625</v>
      </c>
      <c r="D192" s="3" t="s">
        <v>283</v>
      </c>
      <c r="E192" s="3" t="s">
        <v>284</v>
      </c>
      <c r="G192" s="4">
        <v>0</v>
      </c>
      <c r="H192" s="4">
        <v>33925</v>
      </c>
      <c r="I192" s="4">
        <v>525183473</v>
      </c>
    </row>
    <row r="193" spans="2:9" ht="25.5">
      <c r="B193" s="2">
        <v>44858</v>
      </c>
      <c r="C193" s="3">
        <v>49626</v>
      </c>
      <c r="D193" s="3" t="s">
        <v>285</v>
      </c>
      <c r="E193" s="3" t="s">
        <v>286</v>
      </c>
      <c r="G193" s="4">
        <v>0</v>
      </c>
      <c r="H193" s="4">
        <v>13275</v>
      </c>
      <c r="I193" s="4">
        <v>525170198</v>
      </c>
    </row>
    <row r="194" spans="2:9" ht="25.5">
      <c r="B194" s="2">
        <v>44859</v>
      </c>
      <c r="C194" s="3">
        <v>49431</v>
      </c>
      <c r="D194" s="3" t="s">
        <v>287</v>
      </c>
      <c r="E194" s="3" t="s">
        <v>288</v>
      </c>
      <c r="G194" s="4">
        <v>73637861.47</v>
      </c>
      <c r="H194" s="4">
        <v>0</v>
      </c>
      <c r="I194" s="4">
        <v>598808059.47</v>
      </c>
    </row>
    <row r="195" spans="2:9" ht="25.5">
      <c r="B195" s="2">
        <v>44859</v>
      </c>
      <c r="C195" s="3">
        <v>49432</v>
      </c>
      <c r="D195" s="3" t="s">
        <v>289</v>
      </c>
      <c r="E195" s="3" t="s">
        <v>290</v>
      </c>
      <c r="G195" s="4">
        <v>5979806.47</v>
      </c>
      <c r="H195" s="4">
        <v>0</v>
      </c>
      <c r="I195" s="4">
        <v>604787865.94</v>
      </c>
    </row>
    <row r="196" spans="2:9" ht="38.25">
      <c r="B196" s="2">
        <v>44859</v>
      </c>
      <c r="C196" s="3">
        <v>49502</v>
      </c>
      <c r="D196" s="3" t="s">
        <v>291</v>
      </c>
      <c r="E196" s="3" t="s">
        <v>292</v>
      </c>
      <c r="G196" s="4">
        <v>0</v>
      </c>
      <c r="H196" s="4">
        <v>32273850.52</v>
      </c>
      <c r="I196" s="4">
        <v>572514015.42</v>
      </c>
    </row>
    <row r="197" spans="2:9" ht="51">
      <c r="B197" s="2">
        <v>44859</v>
      </c>
      <c r="C197" s="3">
        <v>49592</v>
      </c>
      <c r="D197" s="3" t="s">
        <v>293</v>
      </c>
      <c r="E197" s="3" t="s">
        <v>294</v>
      </c>
      <c r="G197" s="4">
        <v>0</v>
      </c>
      <c r="H197" s="4">
        <v>11400</v>
      </c>
      <c r="I197" s="4">
        <v>572502615.42</v>
      </c>
    </row>
    <row r="198" spans="2:9" ht="51">
      <c r="B198" s="2">
        <v>44859</v>
      </c>
      <c r="C198" s="3">
        <v>49592</v>
      </c>
      <c r="D198" s="3" t="s">
        <v>293</v>
      </c>
      <c r="E198" s="3" t="s">
        <v>294</v>
      </c>
      <c r="G198" s="4">
        <v>0</v>
      </c>
      <c r="H198" s="4">
        <v>600</v>
      </c>
      <c r="I198" s="4">
        <v>572502015.42</v>
      </c>
    </row>
    <row r="199" spans="2:9" ht="76.5">
      <c r="B199" s="2">
        <v>44859</v>
      </c>
      <c r="C199" s="3">
        <v>49593</v>
      </c>
      <c r="D199" s="3" t="s">
        <v>295</v>
      </c>
      <c r="E199" s="3" t="s">
        <v>296</v>
      </c>
      <c r="G199" s="4">
        <v>0</v>
      </c>
      <c r="H199" s="4">
        <v>9718.11</v>
      </c>
      <c r="I199" s="4">
        <v>572492297.31</v>
      </c>
    </row>
    <row r="200" spans="2:9" ht="76.5">
      <c r="B200" s="2">
        <v>44859</v>
      </c>
      <c r="C200" s="3">
        <v>49593</v>
      </c>
      <c r="D200" s="3" t="s">
        <v>295</v>
      </c>
      <c r="E200" s="3" t="s">
        <v>296</v>
      </c>
      <c r="G200" s="4">
        <v>0</v>
      </c>
      <c r="H200" s="4">
        <v>511.48</v>
      </c>
      <c r="I200" s="4">
        <v>572491785.83</v>
      </c>
    </row>
    <row r="201" spans="2:9" ht="51">
      <c r="B201" s="2">
        <v>44859</v>
      </c>
      <c r="C201" s="3">
        <v>49594</v>
      </c>
      <c r="D201" s="3" t="s">
        <v>297</v>
      </c>
      <c r="E201" s="3" t="s">
        <v>298</v>
      </c>
      <c r="G201" s="4">
        <v>0</v>
      </c>
      <c r="H201" s="4">
        <v>34701</v>
      </c>
      <c r="I201" s="4">
        <v>572457084.83</v>
      </c>
    </row>
    <row r="202" spans="2:9" ht="51">
      <c r="B202" s="2">
        <v>44859</v>
      </c>
      <c r="C202" s="3">
        <v>49594</v>
      </c>
      <c r="D202" s="3" t="s">
        <v>297</v>
      </c>
      <c r="E202" s="3" t="s">
        <v>298</v>
      </c>
      <c r="G202" s="4">
        <v>0</v>
      </c>
      <c r="H202" s="4">
        <v>3354</v>
      </c>
      <c r="I202" s="4">
        <v>572453730.83</v>
      </c>
    </row>
    <row r="203" spans="2:9" ht="51">
      <c r="B203" s="2">
        <v>44859</v>
      </c>
      <c r="C203" s="3">
        <v>49595</v>
      </c>
      <c r="D203" s="3" t="s">
        <v>299</v>
      </c>
      <c r="E203" s="3" t="s">
        <v>300</v>
      </c>
      <c r="G203" s="4">
        <v>0</v>
      </c>
      <c r="H203" s="4">
        <v>2768.5</v>
      </c>
      <c r="I203" s="4">
        <v>572450962.33</v>
      </c>
    </row>
    <row r="204" spans="2:9" ht="51">
      <c r="B204" s="2">
        <v>44859</v>
      </c>
      <c r="C204" s="3">
        <v>49595</v>
      </c>
      <c r="D204" s="3" t="s">
        <v>299</v>
      </c>
      <c r="E204" s="3" t="s">
        <v>300</v>
      </c>
      <c r="G204" s="4">
        <v>0</v>
      </c>
      <c r="H204" s="4">
        <v>122.5</v>
      </c>
      <c r="I204" s="4">
        <v>572450839.83</v>
      </c>
    </row>
    <row r="205" spans="2:9" ht="51">
      <c r="B205" s="2">
        <v>44859</v>
      </c>
      <c r="C205" s="3">
        <v>49604</v>
      </c>
      <c r="D205" s="3" t="s">
        <v>301</v>
      </c>
      <c r="E205" s="3" t="s">
        <v>302</v>
      </c>
      <c r="G205" s="4">
        <v>0</v>
      </c>
      <c r="H205" s="4">
        <v>56500</v>
      </c>
      <c r="I205" s="4">
        <v>572394339.83</v>
      </c>
    </row>
    <row r="206" spans="2:9" ht="51">
      <c r="B206" s="2">
        <v>44859</v>
      </c>
      <c r="C206" s="3">
        <v>49604</v>
      </c>
      <c r="D206" s="3" t="s">
        <v>301</v>
      </c>
      <c r="E206" s="3" t="s">
        <v>302</v>
      </c>
      <c r="G206" s="4">
        <v>0</v>
      </c>
      <c r="H206" s="4">
        <v>2500</v>
      </c>
      <c r="I206" s="4">
        <v>572391839.83</v>
      </c>
    </row>
    <row r="207" spans="2:9" ht="51">
      <c r="B207" s="2">
        <v>44859</v>
      </c>
      <c r="C207" s="3">
        <v>49615</v>
      </c>
      <c r="D207" s="3" t="s">
        <v>303</v>
      </c>
      <c r="E207" s="3" t="s">
        <v>304</v>
      </c>
      <c r="G207" s="4">
        <v>0</v>
      </c>
      <c r="H207" s="4">
        <v>3337836</v>
      </c>
      <c r="I207" s="4">
        <v>569054003.83</v>
      </c>
    </row>
    <row r="208" spans="2:9" ht="51">
      <c r="B208" s="2">
        <v>44859</v>
      </c>
      <c r="C208" s="3">
        <v>49619</v>
      </c>
      <c r="D208" s="3" t="s">
        <v>305</v>
      </c>
      <c r="E208" s="3" t="s">
        <v>306</v>
      </c>
      <c r="G208" s="4">
        <v>0</v>
      </c>
      <c r="H208" s="4">
        <v>31257086.11</v>
      </c>
      <c r="I208" s="4">
        <v>537796917.72</v>
      </c>
    </row>
    <row r="209" spans="2:9" ht="51">
      <c r="B209" s="2">
        <v>44859</v>
      </c>
      <c r="C209" s="3">
        <v>49621</v>
      </c>
      <c r="D209" s="3" t="s">
        <v>307</v>
      </c>
      <c r="E209" s="3" t="s">
        <v>308</v>
      </c>
      <c r="G209" s="4">
        <v>0</v>
      </c>
      <c r="H209" s="4">
        <v>112694066.25</v>
      </c>
      <c r="I209" s="4">
        <v>425102851.47</v>
      </c>
    </row>
    <row r="210" spans="2:9" ht="63.75">
      <c r="B210" s="2">
        <v>44859</v>
      </c>
      <c r="C210" s="3">
        <v>49722</v>
      </c>
      <c r="D210" s="3" t="s">
        <v>309</v>
      </c>
      <c r="E210" s="3" t="s">
        <v>310</v>
      </c>
      <c r="G210" s="4">
        <v>0</v>
      </c>
      <c r="H210" s="4">
        <v>1428000</v>
      </c>
      <c r="I210" s="4">
        <v>423674851.47</v>
      </c>
    </row>
    <row r="211" spans="2:9" ht="25.5">
      <c r="B211" s="2">
        <v>44860</v>
      </c>
      <c r="C211" s="3">
        <v>49544</v>
      </c>
      <c r="D211" s="3" t="s">
        <v>311</v>
      </c>
      <c r="E211" s="3" t="s">
        <v>312</v>
      </c>
      <c r="G211" s="4">
        <v>2503950</v>
      </c>
      <c r="H211" s="4">
        <v>0</v>
      </c>
      <c r="I211" s="4">
        <v>426178801.47</v>
      </c>
    </row>
    <row r="212" spans="2:9" ht="25.5">
      <c r="B212" s="2">
        <v>44860</v>
      </c>
      <c r="C212" s="3">
        <v>49545</v>
      </c>
      <c r="D212" s="3" t="s">
        <v>313</v>
      </c>
      <c r="E212" s="3" t="s">
        <v>314</v>
      </c>
      <c r="G212" s="4">
        <v>256252.93</v>
      </c>
      <c r="H212" s="4">
        <v>0</v>
      </c>
      <c r="I212" s="4">
        <v>426435054.4</v>
      </c>
    </row>
    <row r="213" spans="2:9" ht="25.5">
      <c r="B213" s="2">
        <v>44860</v>
      </c>
      <c r="C213" s="3">
        <v>49596</v>
      </c>
      <c r="D213" s="3" t="s">
        <v>315</v>
      </c>
      <c r="E213" s="3" t="s">
        <v>316</v>
      </c>
      <c r="G213" s="4">
        <v>0</v>
      </c>
      <c r="H213" s="4">
        <v>7916</v>
      </c>
      <c r="I213" s="4">
        <v>426427138.4</v>
      </c>
    </row>
    <row r="214" spans="2:9" ht="51">
      <c r="B214" s="2">
        <v>44860</v>
      </c>
      <c r="C214" s="3">
        <v>49644</v>
      </c>
      <c r="D214" s="3" t="s">
        <v>317</v>
      </c>
      <c r="E214" s="3" t="s">
        <v>318</v>
      </c>
      <c r="G214" s="4">
        <v>0</v>
      </c>
      <c r="H214" s="4">
        <v>320000</v>
      </c>
      <c r="I214" s="4">
        <v>426107138.4</v>
      </c>
    </row>
    <row r="215" spans="2:9" ht="38.25">
      <c r="B215" s="2">
        <v>44860</v>
      </c>
      <c r="C215" s="3">
        <v>49646</v>
      </c>
      <c r="D215" s="3" t="s">
        <v>319</v>
      </c>
      <c r="E215" s="3" t="s">
        <v>320</v>
      </c>
      <c r="G215" s="4">
        <v>0</v>
      </c>
      <c r="H215" s="4">
        <v>567000</v>
      </c>
      <c r="I215" s="4">
        <v>425540138.4</v>
      </c>
    </row>
    <row r="216" spans="2:9" ht="38.25">
      <c r="B216" s="2">
        <v>44860</v>
      </c>
      <c r="C216" s="3">
        <v>49646</v>
      </c>
      <c r="D216" s="3" t="s">
        <v>319</v>
      </c>
      <c r="E216" s="3" t="s">
        <v>320</v>
      </c>
      <c r="G216" s="4">
        <v>0</v>
      </c>
      <c r="H216" s="4">
        <v>1533000</v>
      </c>
      <c r="I216" s="4">
        <v>424007138.4</v>
      </c>
    </row>
    <row r="217" spans="2:9" ht="51">
      <c r="B217" s="2">
        <v>44860</v>
      </c>
      <c r="C217" s="3">
        <v>49648</v>
      </c>
      <c r="D217" s="3" t="s">
        <v>321</v>
      </c>
      <c r="E217" s="3" t="s">
        <v>322</v>
      </c>
      <c r="G217" s="4">
        <v>0</v>
      </c>
      <c r="H217" s="4">
        <v>207905.08</v>
      </c>
      <c r="I217" s="4">
        <v>423799233.32</v>
      </c>
    </row>
    <row r="218" spans="2:9" ht="51">
      <c r="B218" s="2">
        <v>44860</v>
      </c>
      <c r="C218" s="3">
        <v>49648</v>
      </c>
      <c r="D218" s="3" t="s">
        <v>321</v>
      </c>
      <c r="E218" s="3" t="s">
        <v>322</v>
      </c>
      <c r="G218" s="4">
        <v>0</v>
      </c>
      <c r="H218" s="4">
        <v>20094.92</v>
      </c>
      <c r="I218" s="4">
        <v>423779138.4</v>
      </c>
    </row>
    <row r="219" spans="2:9" ht="51">
      <c r="B219" s="2">
        <v>44860</v>
      </c>
      <c r="C219" s="3">
        <v>49679</v>
      </c>
      <c r="D219" s="3" t="s">
        <v>323</v>
      </c>
      <c r="E219" s="3" t="s">
        <v>324</v>
      </c>
      <c r="G219" s="4">
        <v>0</v>
      </c>
      <c r="H219" s="4">
        <v>54000</v>
      </c>
      <c r="I219" s="4">
        <v>423725138.4</v>
      </c>
    </row>
    <row r="220" spans="2:9" ht="51">
      <c r="B220" s="2">
        <v>44860</v>
      </c>
      <c r="C220" s="3">
        <v>49679</v>
      </c>
      <c r="D220" s="3" t="s">
        <v>323</v>
      </c>
      <c r="E220" s="3" t="s">
        <v>324</v>
      </c>
      <c r="G220" s="4">
        <v>0</v>
      </c>
      <c r="H220" s="4">
        <v>16800</v>
      </c>
      <c r="I220" s="4">
        <v>423708338.4</v>
      </c>
    </row>
    <row r="221" spans="2:9" ht="51">
      <c r="B221" s="2">
        <v>44860</v>
      </c>
      <c r="C221" s="3">
        <v>49681</v>
      </c>
      <c r="D221" s="3" t="s">
        <v>325</v>
      </c>
      <c r="E221" s="3" t="s">
        <v>326</v>
      </c>
      <c r="G221" s="4">
        <v>0</v>
      </c>
      <c r="H221" s="4">
        <v>47500</v>
      </c>
      <c r="I221" s="4">
        <v>423660838.4</v>
      </c>
    </row>
    <row r="222" spans="2:9" ht="51">
      <c r="B222" s="2">
        <v>44860</v>
      </c>
      <c r="C222" s="3">
        <v>49681</v>
      </c>
      <c r="D222" s="3" t="s">
        <v>325</v>
      </c>
      <c r="E222" s="3" t="s">
        <v>326</v>
      </c>
      <c r="G222" s="4">
        <v>0</v>
      </c>
      <c r="H222" s="4">
        <v>2500</v>
      </c>
      <c r="I222" s="4">
        <v>423658338.4</v>
      </c>
    </row>
    <row r="223" spans="2:9" ht="51">
      <c r="B223" s="2">
        <v>44860</v>
      </c>
      <c r="C223" s="3">
        <v>49691</v>
      </c>
      <c r="D223" s="3" t="s">
        <v>327</v>
      </c>
      <c r="E223" s="3" t="s">
        <v>328</v>
      </c>
      <c r="G223" s="4">
        <v>0</v>
      </c>
      <c r="H223" s="4">
        <v>7598071</v>
      </c>
      <c r="I223" s="4">
        <v>416060267.4</v>
      </c>
    </row>
    <row r="224" spans="2:9" ht="25.5">
      <c r="B224" s="2">
        <v>44860</v>
      </c>
      <c r="C224" s="3">
        <v>49695</v>
      </c>
      <c r="D224" s="3" t="s">
        <v>329</v>
      </c>
      <c r="E224" s="3" t="s">
        <v>330</v>
      </c>
      <c r="G224" s="4">
        <v>0</v>
      </c>
      <c r="H224" s="4">
        <v>540775.13</v>
      </c>
      <c r="I224" s="4">
        <v>415519492.27</v>
      </c>
    </row>
    <row r="225" spans="2:9" ht="51">
      <c r="B225" s="2">
        <v>44860</v>
      </c>
      <c r="C225" s="3">
        <v>49696</v>
      </c>
      <c r="D225" s="3" t="s">
        <v>331</v>
      </c>
      <c r="E225" s="3" t="s">
        <v>332</v>
      </c>
      <c r="G225" s="4">
        <v>0</v>
      </c>
      <c r="H225" s="4">
        <v>5599476</v>
      </c>
      <c r="I225" s="4">
        <v>409920016.27</v>
      </c>
    </row>
    <row r="226" spans="2:9" ht="51">
      <c r="B226" s="2">
        <v>44860</v>
      </c>
      <c r="C226" s="3">
        <v>49719</v>
      </c>
      <c r="D226" s="3" t="s">
        <v>333</v>
      </c>
      <c r="E226" s="3" t="s">
        <v>334</v>
      </c>
      <c r="G226" s="4">
        <v>0</v>
      </c>
      <c r="H226" s="4">
        <v>34522184.5</v>
      </c>
      <c r="I226" s="4">
        <v>375397831.77</v>
      </c>
    </row>
    <row r="227" spans="2:9" ht="25.5">
      <c r="B227" s="2">
        <v>44861</v>
      </c>
      <c r="C227" s="3">
        <v>49546</v>
      </c>
      <c r="D227" s="3" t="s">
        <v>335</v>
      </c>
      <c r="E227" s="3" t="s">
        <v>336</v>
      </c>
      <c r="G227" s="4">
        <v>3102389.16</v>
      </c>
      <c r="H227" s="4">
        <v>0</v>
      </c>
      <c r="I227" s="4">
        <v>378500220.93</v>
      </c>
    </row>
    <row r="228" spans="2:9" ht="63.75">
      <c r="B228" s="2">
        <v>44861</v>
      </c>
      <c r="C228" s="3">
        <v>49650</v>
      </c>
      <c r="D228" s="3" t="s">
        <v>337</v>
      </c>
      <c r="E228" s="3" t="s">
        <v>338</v>
      </c>
      <c r="G228" s="4">
        <v>0</v>
      </c>
      <c r="H228" s="4">
        <v>9163.97</v>
      </c>
      <c r="I228" s="4">
        <v>378491056.96</v>
      </c>
    </row>
    <row r="229" spans="2:9" ht="63.75">
      <c r="B229" s="2">
        <v>44861</v>
      </c>
      <c r="C229" s="3">
        <v>49650</v>
      </c>
      <c r="D229" s="3" t="s">
        <v>337</v>
      </c>
      <c r="E229" s="3" t="s">
        <v>338</v>
      </c>
      <c r="G229" s="4">
        <v>0</v>
      </c>
      <c r="H229" s="4">
        <v>228865.93</v>
      </c>
      <c r="I229" s="4">
        <v>378262191.03</v>
      </c>
    </row>
    <row r="230" spans="2:9" ht="51">
      <c r="B230" s="2">
        <v>44861</v>
      </c>
      <c r="C230" s="3">
        <v>49652</v>
      </c>
      <c r="D230" s="3" t="s">
        <v>339</v>
      </c>
      <c r="E230" s="3" t="s">
        <v>340</v>
      </c>
      <c r="G230" s="4">
        <v>0</v>
      </c>
      <c r="H230" s="4">
        <v>71897.73</v>
      </c>
      <c r="I230" s="4">
        <v>378190293.3</v>
      </c>
    </row>
    <row r="231" spans="2:9" ht="51">
      <c r="B231" s="2">
        <v>44861</v>
      </c>
      <c r="C231" s="3">
        <v>49654</v>
      </c>
      <c r="D231" s="3" t="s">
        <v>341</v>
      </c>
      <c r="E231" s="3" t="s">
        <v>342</v>
      </c>
      <c r="G231" s="4">
        <v>0</v>
      </c>
      <c r="H231" s="4">
        <v>1312750.65</v>
      </c>
      <c r="I231" s="4">
        <v>376877542.65</v>
      </c>
    </row>
    <row r="232" spans="2:9" ht="51">
      <c r="B232" s="2">
        <v>44861</v>
      </c>
      <c r="C232" s="3">
        <v>49654</v>
      </c>
      <c r="D232" s="3" t="s">
        <v>341</v>
      </c>
      <c r="E232" s="3" t="s">
        <v>342</v>
      </c>
      <c r="G232" s="4">
        <v>0</v>
      </c>
      <c r="H232" s="4">
        <v>59132.91</v>
      </c>
      <c r="I232" s="4">
        <v>376818409.74</v>
      </c>
    </row>
    <row r="233" spans="2:9" ht="51">
      <c r="B233" s="2">
        <v>44861</v>
      </c>
      <c r="C233" s="3">
        <v>49656</v>
      </c>
      <c r="D233" s="3" t="s">
        <v>343</v>
      </c>
      <c r="E233" s="3" t="s">
        <v>344</v>
      </c>
      <c r="G233" s="4">
        <v>0</v>
      </c>
      <c r="H233" s="4">
        <v>8653.5</v>
      </c>
      <c r="I233" s="4">
        <v>376809756.24</v>
      </c>
    </row>
    <row r="234" spans="2:9" ht="51">
      <c r="B234" s="2">
        <v>44861</v>
      </c>
      <c r="C234" s="3">
        <v>49656</v>
      </c>
      <c r="D234" s="3" t="s">
        <v>343</v>
      </c>
      <c r="E234" s="3" t="s">
        <v>344</v>
      </c>
      <c r="G234" s="4">
        <v>0</v>
      </c>
      <c r="H234" s="4">
        <v>389.8</v>
      </c>
      <c r="I234" s="4">
        <v>376809366.44</v>
      </c>
    </row>
    <row r="235" spans="2:9" ht="51">
      <c r="B235" s="2">
        <v>44861</v>
      </c>
      <c r="C235" s="3">
        <v>49658</v>
      </c>
      <c r="D235" s="3" t="s">
        <v>345</v>
      </c>
      <c r="E235" s="3" t="s">
        <v>346</v>
      </c>
      <c r="G235" s="4">
        <v>0</v>
      </c>
      <c r="H235" s="4">
        <v>18900</v>
      </c>
      <c r="I235" s="4">
        <v>376790466.44</v>
      </c>
    </row>
    <row r="236" spans="2:9" ht="51">
      <c r="B236" s="2">
        <v>44861</v>
      </c>
      <c r="C236" s="3">
        <v>49658</v>
      </c>
      <c r="D236" s="3" t="s">
        <v>345</v>
      </c>
      <c r="E236" s="3" t="s">
        <v>346</v>
      </c>
      <c r="G236" s="4">
        <v>0</v>
      </c>
      <c r="H236" s="4">
        <v>5880</v>
      </c>
      <c r="I236" s="4">
        <v>376784586.44</v>
      </c>
    </row>
    <row r="237" spans="2:9" ht="51">
      <c r="B237" s="2">
        <v>44861</v>
      </c>
      <c r="C237" s="3">
        <v>49659</v>
      </c>
      <c r="D237" s="3" t="s">
        <v>347</v>
      </c>
      <c r="E237" s="3" t="s">
        <v>348</v>
      </c>
      <c r="G237" s="4">
        <v>0</v>
      </c>
      <c r="H237" s="4">
        <v>1494254.94</v>
      </c>
      <c r="I237" s="4">
        <v>375290331.5</v>
      </c>
    </row>
    <row r="238" spans="2:9" ht="51">
      <c r="B238" s="2">
        <v>44861</v>
      </c>
      <c r="C238" s="3">
        <v>49659</v>
      </c>
      <c r="D238" s="3" t="s">
        <v>347</v>
      </c>
      <c r="E238" s="3" t="s">
        <v>348</v>
      </c>
      <c r="G238" s="4">
        <v>0</v>
      </c>
      <c r="H238" s="4">
        <v>5745.06</v>
      </c>
      <c r="I238" s="4">
        <v>375284586.44</v>
      </c>
    </row>
    <row r="239" spans="2:9" ht="51">
      <c r="B239" s="2">
        <v>44861</v>
      </c>
      <c r="C239" s="3">
        <v>49662</v>
      </c>
      <c r="D239" s="3" t="s">
        <v>349</v>
      </c>
      <c r="E239" s="3" t="s">
        <v>350</v>
      </c>
      <c r="G239" s="4">
        <v>0</v>
      </c>
      <c r="H239" s="4">
        <v>2628966.05</v>
      </c>
      <c r="I239" s="4">
        <v>372655620.39</v>
      </c>
    </row>
    <row r="240" spans="2:9" ht="51">
      <c r="B240" s="2">
        <v>44861</v>
      </c>
      <c r="C240" s="3">
        <v>49662</v>
      </c>
      <c r="D240" s="3" t="s">
        <v>349</v>
      </c>
      <c r="E240" s="3" t="s">
        <v>350</v>
      </c>
      <c r="G240" s="4">
        <v>0</v>
      </c>
      <c r="H240" s="4">
        <v>116325.93</v>
      </c>
      <c r="I240" s="4">
        <v>372539294.46</v>
      </c>
    </row>
    <row r="241" spans="2:9" ht="51">
      <c r="B241" s="2">
        <v>44861</v>
      </c>
      <c r="C241" s="3">
        <v>49682</v>
      </c>
      <c r="D241" s="3" t="s">
        <v>351</v>
      </c>
      <c r="E241" s="3" t="s">
        <v>352</v>
      </c>
      <c r="G241" s="4">
        <v>0</v>
      </c>
      <c r="H241" s="4">
        <v>163770.85</v>
      </c>
      <c r="I241" s="4">
        <v>372375523.61</v>
      </c>
    </row>
    <row r="242" spans="2:9" ht="51">
      <c r="B242" s="2">
        <v>44861</v>
      </c>
      <c r="C242" s="3">
        <v>49682</v>
      </c>
      <c r="D242" s="3" t="s">
        <v>351</v>
      </c>
      <c r="E242" s="3" t="s">
        <v>352</v>
      </c>
      <c r="G242" s="4">
        <v>0</v>
      </c>
      <c r="H242" s="4">
        <v>15829.15</v>
      </c>
      <c r="I242" s="4">
        <v>372359694.46</v>
      </c>
    </row>
    <row r="243" spans="2:9" ht="51">
      <c r="B243" s="2">
        <v>44861</v>
      </c>
      <c r="C243" s="3">
        <v>49683</v>
      </c>
      <c r="D243" s="3" t="s">
        <v>353</v>
      </c>
      <c r="E243" s="3" t="s">
        <v>354</v>
      </c>
      <c r="G243" s="4">
        <v>0</v>
      </c>
      <c r="H243" s="4">
        <v>18080</v>
      </c>
      <c r="I243" s="4">
        <v>372341614.46</v>
      </c>
    </row>
    <row r="244" spans="2:9" ht="51">
      <c r="B244" s="2">
        <v>44861</v>
      </c>
      <c r="C244" s="3">
        <v>49683</v>
      </c>
      <c r="D244" s="3" t="s">
        <v>353</v>
      </c>
      <c r="E244" s="3" t="s">
        <v>354</v>
      </c>
      <c r="G244" s="4">
        <v>0</v>
      </c>
      <c r="H244" s="4">
        <v>800</v>
      </c>
      <c r="I244" s="4">
        <v>372340814.46</v>
      </c>
    </row>
    <row r="245" spans="2:9" ht="25.5">
      <c r="B245" s="2">
        <v>44861</v>
      </c>
      <c r="C245" s="3">
        <v>49743</v>
      </c>
      <c r="D245" s="3" t="s">
        <v>355</v>
      </c>
      <c r="E245" s="3" t="s">
        <v>356</v>
      </c>
      <c r="G245" s="4">
        <v>0</v>
      </c>
      <c r="H245" s="4">
        <v>15000</v>
      </c>
      <c r="I245" s="4">
        <v>372325814.46</v>
      </c>
    </row>
    <row r="246" spans="2:9" ht="25.5">
      <c r="B246" s="2">
        <v>44862</v>
      </c>
      <c r="C246" s="3">
        <v>49630</v>
      </c>
      <c r="D246" s="3" t="s">
        <v>357</v>
      </c>
      <c r="E246" s="3" t="s">
        <v>358</v>
      </c>
      <c r="G246" s="4">
        <v>18488345.67</v>
      </c>
      <c r="H246" s="4">
        <v>0</v>
      </c>
      <c r="I246" s="4">
        <v>390814160.13</v>
      </c>
    </row>
    <row r="247" spans="2:9" ht="51">
      <c r="B247" s="2">
        <v>44862</v>
      </c>
      <c r="C247" s="3">
        <v>49684</v>
      </c>
      <c r="D247" s="3" t="s">
        <v>359</v>
      </c>
      <c r="E247" s="3" t="s">
        <v>360</v>
      </c>
      <c r="G247" s="4">
        <v>0</v>
      </c>
      <c r="H247" s="4">
        <v>468000</v>
      </c>
      <c r="I247" s="4">
        <v>390346160.13</v>
      </c>
    </row>
    <row r="248" spans="2:9" ht="51">
      <c r="B248" s="2">
        <v>44862</v>
      </c>
      <c r="C248" s="3">
        <v>49685</v>
      </c>
      <c r="D248" s="3" t="s">
        <v>361</v>
      </c>
      <c r="E248" s="3" t="s">
        <v>362</v>
      </c>
      <c r="G248" s="4">
        <v>0</v>
      </c>
      <c r="H248" s="4">
        <v>40680</v>
      </c>
      <c r="I248" s="4">
        <v>390305480.13</v>
      </c>
    </row>
    <row r="249" spans="2:9" ht="51">
      <c r="B249" s="2">
        <v>44862</v>
      </c>
      <c r="C249" s="3">
        <v>49685</v>
      </c>
      <c r="D249" s="3" t="s">
        <v>361</v>
      </c>
      <c r="E249" s="3" t="s">
        <v>362</v>
      </c>
      <c r="G249" s="4">
        <v>0</v>
      </c>
      <c r="H249" s="4">
        <v>1800</v>
      </c>
      <c r="I249" s="4">
        <v>390303680.13</v>
      </c>
    </row>
    <row r="250" spans="2:9" ht="51">
      <c r="B250" s="2">
        <v>44862</v>
      </c>
      <c r="C250" s="3">
        <v>49687</v>
      </c>
      <c r="D250" s="3" t="s">
        <v>363</v>
      </c>
      <c r="E250" s="3" t="s">
        <v>364</v>
      </c>
      <c r="G250" s="4">
        <v>0</v>
      </c>
      <c r="H250" s="4">
        <v>1313.75</v>
      </c>
      <c r="I250" s="4">
        <v>390302366.38</v>
      </c>
    </row>
    <row r="251" spans="2:9" ht="51">
      <c r="B251" s="2">
        <v>44862</v>
      </c>
      <c r="C251" s="3">
        <v>49687</v>
      </c>
      <c r="D251" s="3" t="s">
        <v>363</v>
      </c>
      <c r="E251" s="3" t="s">
        <v>364</v>
      </c>
      <c r="G251" s="4">
        <v>0</v>
      </c>
      <c r="H251" s="4">
        <v>59.18</v>
      </c>
      <c r="I251" s="4">
        <v>390302307.2</v>
      </c>
    </row>
    <row r="252" spans="2:9" ht="51">
      <c r="B252" s="2">
        <v>44862</v>
      </c>
      <c r="C252" s="3">
        <v>49689</v>
      </c>
      <c r="D252" s="3" t="s">
        <v>365</v>
      </c>
      <c r="E252" s="3" t="s">
        <v>366</v>
      </c>
      <c r="G252" s="4">
        <v>0</v>
      </c>
      <c r="H252" s="4">
        <v>162000</v>
      </c>
      <c r="I252" s="4">
        <v>390140307.2</v>
      </c>
    </row>
    <row r="253" spans="2:9" ht="51">
      <c r="B253" s="2">
        <v>44862</v>
      </c>
      <c r="C253" s="3">
        <v>49689</v>
      </c>
      <c r="D253" s="3" t="s">
        <v>365</v>
      </c>
      <c r="E253" s="3" t="s">
        <v>366</v>
      </c>
      <c r="G253" s="4">
        <v>0</v>
      </c>
      <c r="H253" s="4">
        <v>50400</v>
      </c>
      <c r="I253" s="4">
        <v>390089907.2</v>
      </c>
    </row>
    <row r="254" spans="2:9" ht="51">
      <c r="B254" s="2">
        <v>44862</v>
      </c>
      <c r="C254" s="3">
        <v>49742</v>
      </c>
      <c r="D254" s="3" t="s">
        <v>367</v>
      </c>
      <c r="E254" s="3" t="s">
        <v>368</v>
      </c>
      <c r="G254" s="4">
        <v>0</v>
      </c>
      <c r="H254" s="4">
        <v>93338</v>
      </c>
      <c r="I254" s="4">
        <v>389996569.2</v>
      </c>
    </row>
    <row r="255" spans="2:9" ht="51">
      <c r="B255" s="2">
        <v>44862</v>
      </c>
      <c r="C255" s="3">
        <v>49742</v>
      </c>
      <c r="D255" s="3" t="s">
        <v>367</v>
      </c>
      <c r="E255" s="3" t="s">
        <v>368</v>
      </c>
      <c r="G255" s="4">
        <v>0</v>
      </c>
      <c r="H255" s="4">
        <v>4130</v>
      </c>
      <c r="I255" s="4">
        <v>389992439.2</v>
      </c>
    </row>
    <row r="256" spans="2:9" ht="25.5">
      <c r="B256" s="2">
        <v>44865</v>
      </c>
      <c r="C256" s="3">
        <v>49759</v>
      </c>
      <c r="D256" s="3" t="s">
        <v>369</v>
      </c>
      <c r="E256" s="3" t="s">
        <v>370</v>
      </c>
      <c r="G256" s="4">
        <v>5566506.45</v>
      </c>
      <c r="H256" s="4">
        <v>0</v>
      </c>
      <c r="I256" s="4">
        <v>395558945.65</v>
      </c>
    </row>
    <row r="257" spans="2:9" ht="25.5">
      <c r="B257" s="2">
        <v>44865</v>
      </c>
      <c r="C257" s="3">
        <v>49781</v>
      </c>
      <c r="D257" s="3" t="s">
        <v>371</v>
      </c>
      <c r="E257" s="3" t="s">
        <v>372</v>
      </c>
      <c r="G257" s="4">
        <v>0</v>
      </c>
      <c r="H257" s="4">
        <v>34587</v>
      </c>
      <c r="I257" s="4">
        <v>395524358.65</v>
      </c>
    </row>
    <row r="258" spans="2:9" ht="25.5">
      <c r="B258" s="2">
        <v>44865</v>
      </c>
      <c r="C258" s="3">
        <v>49784</v>
      </c>
      <c r="D258" s="3" t="s">
        <v>373</v>
      </c>
      <c r="E258" s="3" t="s">
        <v>374</v>
      </c>
      <c r="G258" s="4">
        <v>0</v>
      </c>
      <c r="H258" s="4">
        <v>14987.7</v>
      </c>
      <c r="I258" s="4">
        <v>395509370.95</v>
      </c>
    </row>
    <row r="259" spans="2:9" ht="25.5">
      <c r="B259" s="2">
        <v>44865</v>
      </c>
      <c r="C259" s="3">
        <v>49785</v>
      </c>
      <c r="D259" s="3" t="s">
        <v>375</v>
      </c>
      <c r="E259" s="3" t="s">
        <v>376</v>
      </c>
      <c r="G259" s="4">
        <v>0</v>
      </c>
      <c r="H259" s="4">
        <v>108025.12</v>
      </c>
      <c r="I259" s="4">
        <v>395401345.83</v>
      </c>
    </row>
    <row r="260" spans="2:9" ht="25.5">
      <c r="B260" s="2">
        <v>44865</v>
      </c>
      <c r="C260" s="3">
        <v>49785</v>
      </c>
      <c r="D260" s="3" t="s">
        <v>375</v>
      </c>
      <c r="E260" s="3" t="s">
        <v>376</v>
      </c>
      <c r="G260" s="4">
        <v>0</v>
      </c>
      <c r="H260" s="4">
        <v>476091.53</v>
      </c>
      <c r="I260" s="4">
        <v>394925254.3</v>
      </c>
    </row>
    <row r="261" spans="2:9" ht="25.5">
      <c r="B261" s="2">
        <v>44865</v>
      </c>
      <c r="C261" s="3">
        <v>49787</v>
      </c>
      <c r="D261" s="3" t="s">
        <v>377</v>
      </c>
      <c r="E261" s="3" t="s">
        <v>378</v>
      </c>
      <c r="G261" s="4">
        <v>0</v>
      </c>
      <c r="H261" s="4">
        <v>96868.7</v>
      </c>
      <c r="I261" s="4">
        <v>394828385.6</v>
      </c>
    </row>
    <row r="262" spans="2:9" ht="25.5">
      <c r="B262" s="2">
        <v>44865</v>
      </c>
      <c r="C262" s="3">
        <v>49787</v>
      </c>
      <c r="D262" s="3" t="s">
        <v>377</v>
      </c>
      <c r="E262" s="3" t="s">
        <v>378</v>
      </c>
      <c r="G262" s="4">
        <v>0</v>
      </c>
      <c r="H262" s="4">
        <v>418131.3</v>
      </c>
      <c r="I262" s="4">
        <v>394410254.3</v>
      </c>
    </row>
    <row r="263" ht="409.5" customHeight="1" hidden="1"/>
    <row r="264" ht="9.75" customHeight="1"/>
    <row r="265" spans="6:9" ht="18" customHeight="1">
      <c r="F265" s="120" t="s">
        <v>1</v>
      </c>
      <c r="G265" s="118"/>
      <c r="H265" s="118"/>
      <c r="I265" s="118"/>
    </row>
    <row r="266" ht="0.75" customHeight="1"/>
    <row r="267" spans="6:9" ht="18" customHeight="1">
      <c r="F267" s="120" t="s">
        <v>2</v>
      </c>
      <c r="G267" s="118"/>
      <c r="H267" s="118"/>
      <c r="I267" s="118"/>
    </row>
    <row r="268" spans="6:9" ht="18" customHeight="1">
      <c r="F268" s="120" t="s">
        <v>3</v>
      </c>
      <c r="G268" s="118"/>
      <c r="H268" s="118"/>
      <c r="I268" s="118"/>
    </row>
    <row r="269" ht="19.5" customHeight="1"/>
    <row r="272" spans="2:11" ht="15.75">
      <c r="B272" s="5"/>
      <c r="C272" s="6" t="s">
        <v>391</v>
      </c>
      <c r="D272" s="7"/>
      <c r="E272" s="7"/>
      <c r="F272" s="7"/>
      <c r="G272" s="7"/>
      <c r="H272" s="7"/>
      <c r="I272" s="7"/>
      <c r="J272" s="7"/>
      <c r="K272" s="8"/>
    </row>
    <row r="273" spans="2:11" ht="15.75">
      <c r="B273" s="9"/>
      <c r="C273" s="10"/>
      <c r="D273" s="10"/>
      <c r="E273" s="10"/>
      <c r="F273" s="10"/>
      <c r="G273" s="10"/>
      <c r="H273" s="10"/>
      <c r="I273" s="10"/>
      <c r="J273" s="10"/>
      <c r="K273" s="11"/>
    </row>
    <row r="274" spans="2:11" ht="15.75">
      <c r="B274" s="9"/>
      <c r="C274" s="10"/>
      <c r="D274" s="10"/>
      <c r="E274" s="10"/>
      <c r="F274" s="10"/>
      <c r="G274" s="10"/>
      <c r="H274" s="10"/>
      <c r="I274" s="10"/>
      <c r="J274" s="10"/>
      <c r="K274" s="11"/>
    </row>
    <row r="275" spans="2:11" ht="15.75">
      <c r="B275" s="9"/>
      <c r="C275" s="10"/>
      <c r="D275" s="10"/>
      <c r="E275" s="10"/>
      <c r="F275" s="10"/>
      <c r="G275" s="10"/>
      <c r="H275" s="10"/>
      <c r="I275" s="10"/>
      <c r="J275" s="10"/>
      <c r="K275" s="11"/>
    </row>
    <row r="276" spans="2:11" ht="15.75">
      <c r="B276" s="9"/>
      <c r="C276" s="10"/>
      <c r="D276" s="10"/>
      <c r="E276" s="10"/>
      <c r="F276" s="10"/>
      <c r="G276" s="10"/>
      <c r="H276" s="10"/>
      <c r="I276" s="10"/>
      <c r="J276" s="10"/>
      <c r="K276" s="11"/>
    </row>
    <row r="277" spans="2:11" ht="15.75">
      <c r="B277" s="9"/>
      <c r="C277" s="10"/>
      <c r="D277" s="10"/>
      <c r="E277" s="10"/>
      <c r="F277" s="10"/>
      <c r="G277" s="10"/>
      <c r="H277" s="10"/>
      <c r="I277" s="10"/>
      <c r="J277" s="10"/>
      <c r="K277" s="11"/>
    </row>
    <row r="278" spans="2:11" ht="15.75">
      <c r="B278" s="121" t="s">
        <v>392</v>
      </c>
      <c r="C278" s="135"/>
      <c r="D278" s="135"/>
      <c r="E278" s="135"/>
      <c r="F278" s="135"/>
      <c r="G278" s="135"/>
      <c r="H278" s="135"/>
      <c r="I278" s="135"/>
      <c r="J278" s="135"/>
      <c r="K278" s="123"/>
    </row>
    <row r="279" spans="2:11" ht="14.25">
      <c r="B279" s="125" t="s">
        <v>393</v>
      </c>
      <c r="C279" s="138"/>
      <c r="D279" s="138"/>
      <c r="E279" s="138"/>
      <c r="F279" s="138"/>
      <c r="G279" s="138"/>
      <c r="H279" s="138"/>
      <c r="I279" s="138"/>
      <c r="J279" s="138"/>
      <c r="K279" s="127"/>
    </row>
    <row r="280" spans="2:11" ht="15.75">
      <c r="B280" s="12"/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11" ht="15.75">
      <c r="B281" s="12"/>
      <c r="C281" s="13"/>
      <c r="D281" s="13"/>
      <c r="E281" s="13"/>
      <c r="F281" s="13"/>
      <c r="G281" s="13"/>
      <c r="H281" s="13"/>
      <c r="I281" s="13"/>
      <c r="J281" s="13"/>
      <c r="K281" s="14"/>
    </row>
    <row r="282" spans="2:11" ht="15.75">
      <c r="B282" s="9"/>
      <c r="C282" s="15" t="s">
        <v>394</v>
      </c>
      <c r="D282" s="15"/>
      <c r="E282" s="15"/>
      <c r="F282" s="15"/>
      <c r="G282" s="15"/>
      <c r="H282" s="15"/>
      <c r="I282" s="15"/>
      <c r="J282" s="15"/>
      <c r="K282" s="16"/>
    </row>
    <row r="283" spans="2:11" ht="15.75">
      <c r="B283" s="9"/>
      <c r="C283" s="17" t="s">
        <v>395</v>
      </c>
      <c r="D283" s="17"/>
      <c r="E283" s="18"/>
      <c r="F283" s="18"/>
      <c r="G283" s="18"/>
      <c r="H283" s="18"/>
      <c r="I283" s="17" t="s">
        <v>396</v>
      </c>
      <c r="J283" s="17"/>
      <c r="K283" s="19" t="s">
        <v>397</v>
      </c>
    </row>
    <row r="284" spans="2:11" ht="15.75">
      <c r="B284" s="9"/>
      <c r="C284" s="20" t="s">
        <v>398</v>
      </c>
      <c r="D284" s="21" t="s">
        <v>399</v>
      </c>
      <c r="E284" s="22"/>
      <c r="F284" s="23"/>
      <c r="G284" s="24"/>
      <c r="H284" s="25"/>
      <c r="I284" s="20"/>
      <c r="J284" s="26"/>
      <c r="K284" s="27"/>
    </row>
    <row r="285" spans="2:11" ht="15.75">
      <c r="B285" s="9"/>
      <c r="C285" s="20" t="s">
        <v>400</v>
      </c>
      <c r="D285" s="28"/>
      <c r="E285" s="29"/>
      <c r="F285" s="26"/>
      <c r="G285" s="24"/>
      <c r="H285" s="20" t="s">
        <v>401</v>
      </c>
      <c r="I285" s="20"/>
      <c r="J285" s="26"/>
      <c r="K285" s="30"/>
    </row>
    <row r="286" spans="2:11" ht="16.5" thickBot="1">
      <c r="B286" s="9"/>
      <c r="C286" s="20"/>
      <c r="D286" s="28"/>
      <c r="E286" s="29"/>
      <c r="F286" s="26"/>
      <c r="G286" s="31"/>
      <c r="H286" s="20"/>
      <c r="I286" s="20"/>
      <c r="J286" s="26"/>
      <c r="K286" s="30"/>
    </row>
    <row r="287" spans="2:11" ht="16.5" thickTop="1">
      <c r="B287" s="32"/>
      <c r="C287" s="33"/>
      <c r="D287" s="33"/>
      <c r="E287" s="33"/>
      <c r="F287" s="33"/>
      <c r="G287" s="33"/>
      <c r="H287" s="33"/>
      <c r="I287" s="33"/>
      <c r="J287" s="33"/>
      <c r="K287" s="34"/>
    </row>
    <row r="288" spans="2:11" ht="15.75">
      <c r="B288" s="35"/>
      <c r="C288" s="36"/>
      <c r="D288" s="36"/>
      <c r="E288" s="36"/>
      <c r="F288" s="36"/>
      <c r="G288" s="36"/>
      <c r="H288" s="36"/>
      <c r="I288" s="36"/>
      <c r="J288" s="36"/>
      <c r="K288" s="37" t="s">
        <v>402</v>
      </c>
    </row>
    <row r="289" spans="2:11" ht="15.75">
      <c r="B289" s="35"/>
      <c r="C289" s="38" t="s">
        <v>403</v>
      </c>
      <c r="D289" s="38"/>
      <c r="E289" s="38"/>
      <c r="F289" s="38"/>
      <c r="G289" s="38"/>
      <c r="H289" s="137"/>
      <c r="I289" s="137"/>
      <c r="J289" s="137"/>
      <c r="K289" s="40">
        <v>313134859.88</v>
      </c>
    </row>
    <row r="290" spans="2:11" ht="15.75">
      <c r="B290" s="35"/>
      <c r="C290" s="36"/>
      <c r="D290" s="36"/>
      <c r="E290" s="36"/>
      <c r="F290" s="36"/>
      <c r="G290" s="36"/>
      <c r="H290" s="36"/>
      <c r="I290" s="36"/>
      <c r="J290" s="36"/>
      <c r="K290" s="40"/>
    </row>
    <row r="291" spans="2:11" ht="15.75">
      <c r="B291" s="35"/>
      <c r="C291" s="41" t="s">
        <v>404</v>
      </c>
      <c r="D291" s="41"/>
      <c r="E291" s="41"/>
      <c r="F291" s="41"/>
      <c r="G291" s="41"/>
      <c r="H291" s="36"/>
      <c r="I291" s="36"/>
      <c r="J291" s="36"/>
      <c r="K291" s="40"/>
    </row>
    <row r="292" spans="2:11" ht="15.75">
      <c r="B292" s="35"/>
      <c r="C292" s="36" t="s">
        <v>405</v>
      </c>
      <c r="D292" s="36"/>
      <c r="E292" s="36"/>
      <c r="F292" s="36"/>
      <c r="G292" s="36"/>
      <c r="H292" s="139"/>
      <c r="I292" s="139"/>
      <c r="J292" s="139"/>
      <c r="K292" s="40">
        <v>1491377081.39</v>
      </c>
    </row>
    <row r="293" spans="2:11" ht="15.75">
      <c r="B293" s="35"/>
      <c r="C293" s="36" t="s">
        <v>406</v>
      </c>
      <c r="D293" s="36"/>
      <c r="E293" s="36"/>
      <c r="F293" s="36"/>
      <c r="G293" s="36"/>
      <c r="H293" s="137"/>
      <c r="I293" s="137"/>
      <c r="J293" s="137"/>
      <c r="K293" s="40"/>
    </row>
    <row r="294" spans="2:11" ht="15.75">
      <c r="B294" s="35"/>
      <c r="C294" s="36"/>
      <c r="D294" s="36"/>
      <c r="E294" s="36"/>
      <c r="F294" s="36"/>
      <c r="G294" s="36"/>
      <c r="H294" s="39"/>
      <c r="I294" s="39"/>
      <c r="J294" s="39"/>
      <c r="K294" s="40"/>
    </row>
    <row r="295" spans="2:11" ht="15.75">
      <c r="B295" s="35"/>
      <c r="C295" s="38" t="s">
        <v>407</v>
      </c>
      <c r="D295" s="38"/>
      <c r="E295" s="38"/>
      <c r="F295" s="38"/>
      <c r="G295" s="38"/>
      <c r="H295" s="36"/>
      <c r="I295" s="36"/>
      <c r="J295" s="36"/>
      <c r="K295" s="42">
        <f>+K289+K292</f>
        <v>1804511941.27</v>
      </c>
    </row>
    <row r="296" spans="2:11" ht="15.75">
      <c r="B296" s="35"/>
      <c r="C296" s="36"/>
      <c r="D296" s="36"/>
      <c r="E296" s="36"/>
      <c r="F296" s="36"/>
      <c r="G296" s="36"/>
      <c r="H296" s="36"/>
      <c r="I296" s="36"/>
      <c r="J296" s="36"/>
      <c r="K296" s="40"/>
    </row>
    <row r="297" spans="2:11" ht="15.75">
      <c r="B297" s="35"/>
      <c r="C297" s="41" t="s">
        <v>408</v>
      </c>
      <c r="D297" s="41"/>
      <c r="E297" s="41"/>
      <c r="F297" s="41"/>
      <c r="G297" s="41"/>
      <c r="H297" s="36"/>
      <c r="I297" s="36"/>
      <c r="J297" s="36"/>
      <c r="K297" s="40"/>
    </row>
    <row r="298" spans="2:11" ht="15.75">
      <c r="B298" s="35"/>
      <c r="C298" s="36" t="s">
        <v>409</v>
      </c>
      <c r="D298" s="36"/>
      <c r="E298" s="36"/>
      <c r="F298" s="36"/>
      <c r="G298" s="36"/>
      <c r="H298" s="137"/>
      <c r="I298" s="137"/>
      <c r="J298" s="137"/>
      <c r="K298" s="40">
        <v>1410101686.97</v>
      </c>
    </row>
    <row r="299" spans="2:11" ht="15.75">
      <c r="B299" s="35"/>
      <c r="C299" s="36" t="s">
        <v>410</v>
      </c>
      <c r="D299" s="36"/>
      <c r="E299" s="36"/>
      <c r="F299" s="36"/>
      <c r="G299" s="36"/>
      <c r="H299" s="39"/>
      <c r="I299" s="39"/>
      <c r="J299" s="39"/>
      <c r="K299" s="40">
        <v>0</v>
      </c>
    </row>
    <row r="300" spans="2:11" ht="15.75">
      <c r="B300" s="35"/>
      <c r="C300" s="36" t="s">
        <v>411</v>
      </c>
      <c r="D300" s="36"/>
      <c r="E300" s="36"/>
      <c r="F300" s="36"/>
      <c r="G300" s="36"/>
      <c r="H300" s="137"/>
      <c r="I300" s="137"/>
      <c r="J300" s="137"/>
      <c r="K300" s="40"/>
    </row>
    <row r="301" spans="2:11" ht="15.75">
      <c r="B301" s="35"/>
      <c r="C301" s="36" t="s">
        <v>412</v>
      </c>
      <c r="D301" s="36"/>
      <c r="E301" s="36"/>
      <c r="F301" s="36"/>
      <c r="G301" s="36"/>
      <c r="H301" s="39"/>
      <c r="I301" s="39"/>
      <c r="J301" s="39"/>
      <c r="K301" s="40"/>
    </row>
    <row r="302" spans="2:11" ht="15.75">
      <c r="B302" s="35"/>
      <c r="C302" s="36"/>
      <c r="D302" s="36"/>
      <c r="E302" s="36"/>
      <c r="F302" s="36"/>
      <c r="G302" s="36"/>
      <c r="H302" s="39"/>
      <c r="I302" s="39"/>
      <c r="J302" s="39"/>
      <c r="K302" s="40"/>
    </row>
    <row r="303" spans="2:11" ht="16.5" thickBot="1">
      <c r="B303" s="35"/>
      <c r="C303" s="38" t="s">
        <v>413</v>
      </c>
      <c r="D303" s="38"/>
      <c r="E303" s="38"/>
      <c r="F303" s="38"/>
      <c r="G303" s="38"/>
      <c r="H303" s="137"/>
      <c r="I303" s="137"/>
      <c r="J303" s="137"/>
      <c r="K303" s="43">
        <f>+K295-K298</f>
        <v>394410254.29999995</v>
      </c>
    </row>
    <row r="304" spans="2:11" ht="16.5" thickTop="1">
      <c r="B304" s="35"/>
      <c r="C304" s="44"/>
      <c r="D304" s="44"/>
      <c r="E304" s="44"/>
      <c r="F304" s="44"/>
      <c r="G304" s="44"/>
      <c r="H304" s="44"/>
      <c r="I304" s="44"/>
      <c r="J304" s="44"/>
      <c r="K304" s="45"/>
    </row>
    <row r="305" spans="2:11" ht="15.75">
      <c r="B305" s="35"/>
      <c r="C305" s="36"/>
      <c r="D305" s="36"/>
      <c r="E305" s="36"/>
      <c r="F305" s="36"/>
      <c r="G305" s="36"/>
      <c r="H305" s="36"/>
      <c r="I305" s="36"/>
      <c r="J305" s="36"/>
      <c r="K305" s="46"/>
    </row>
    <row r="306" spans="2:11" ht="15.75">
      <c r="B306" s="35"/>
      <c r="C306" s="36"/>
      <c r="D306" s="36"/>
      <c r="E306" s="36"/>
      <c r="F306" s="36"/>
      <c r="G306" s="36"/>
      <c r="H306" s="36"/>
      <c r="I306" s="36"/>
      <c r="J306" s="36"/>
      <c r="K306" s="37" t="s">
        <v>414</v>
      </c>
    </row>
    <row r="307" spans="2:11" ht="15.75">
      <c r="B307" s="35"/>
      <c r="C307" s="38" t="s">
        <v>415</v>
      </c>
      <c r="D307" s="38"/>
      <c r="E307" s="38"/>
      <c r="F307" s="38"/>
      <c r="G307" s="38"/>
      <c r="H307" s="137"/>
      <c r="I307" s="137"/>
      <c r="J307" s="137"/>
      <c r="K307" s="40">
        <v>394410254.3</v>
      </c>
    </row>
    <row r="308" spans="2:11" ht="15.75">
      <c r="B308" s="35"/>
      <c r="C308" s="38"/>
      <c r="D308" s="38"/>
      <c r="E308" s="38"/>
      <c r="F308" s="38"/>
      <c r="G308" s="38"/>
      <c r="H308" s="39"/>
      <c r="I308" s="39"/>
      <c r="J308" s="39"/>
      <c r="K308" s="40"/>
    </row>
    <row r="309" spans="2:11" ht="15.75">
      <c r="B309" s="35"/>
      <c r="C309" s="41" t="s">
        <v>404</v>
      </c>
      <c r="D309" s="41"/>
      <c r="E309" s="41"/>
      <c r="F309" s="41"/>
      <c r="G309" s="41"/>
      <c r="H309" s="36"/>
      <c r="I309" s="36"/>
      <c r="J309" s="36"/>
      <c r="K309" s="47"/>
    </row>
    <row r="310" spans="2:11" ht="15.75">
      <c r="B310" s="35"/>
      <c r="C310" s="36" t="s">
        <v>416</v>
      </c>
      <c r="D310" s="36"/>
      <c r="E310" s="36"/>
      <c r="F310" s="36"/>
      <c r="G310" s="36"/>
      <c r="H310" s="137"/>
      <c r="I310" s="137"/>
      <c r="J310" s="137"/>
      <c r="K310" s="40">
        <v>0</v>
      </c>
    </row>
    <row r="311" spans="2:11" ht="15.75">
      <c r="B311" s="35"/>
      <c r="C311" s="38" t="s">
        <v>407</v>
      </c>
      <c r="D311" s="38"/>
      <c r="E311" s="38"/>
      <c r="F311" s="38"/>
      <c r="G311" s="38"/>
      <c r="H311" s="141"/>
      <c r="I311" s="141"/>
      <c r="J311" s="141"/>
      <c r="K311" s="49">
        <f>SUM(K307:K310)</f>
        <v>394410254.3</v>
      </c>
    </row>
    <row r="312" spans="2:11" ht="15.75">
      <c r="B312" s="35"/>
      <c r="C312" s="36"/>
      <c r="D312" s="36"/>
      <c r="E312" s="36"/>
      <c r="F312" s="36"/>
      <c r="G312" s="36"/>
      <c r="H312" s="36"/>
      <c r="I312" s="36"/>
      <c r="J312" s="36"/>
      <c r="K312" s="47"/>
    </row>
    <row r="313" spans="2:11" ht="15.75">
      <c r="B313" s="35"/>
      <c r="C313" s="41" t="s">
        <v>408</v>
      </c>
      <c r="D313" s="41"/>
      <c r="E313" s="41"/>
      <c r="F313" s="41"/>
      <c r="G313" s="41"/>
      <c r="H313" s="36"/>
      <c r="I313" s="36"/>
      <c r="J313" s="36"/>
      <c r="K313" s="40"/>
    </row>
    <row r="314" spans="2:11" ht="15.75">
      <c r="B314" s="35"/>
      <c r="C314" s="36" t="s">
        <v>417</v>
      </c>
      <c r="D314" s="36"/>
      <c r="E314" s="36"/>
      <c r="F314" s="36"/>
      <c r="G314" s="36"/>
      <c r="H314" s="141"/>
      <c r="I314" s="141"/>
      <c r="J314" s="141"/>
      <c r="K314" s="40">
        <v>0</v>
      </c>
    </row>
    <row r="315" spans="2:11" ht="15.75">
      <c r="B315" s="35"/>
      <c r="C315" s="36"/>
      <c r="D315" s="36"/>
      <c r="E315" s="36"/>
      <c r="F315" s="36"/>
      <c r="G315" s="36"/>
      <c r="H315" s="48"/>
      <c r="I315" s="48"/>
      <c r="J315" s="48"/>
      <c r="K315" s="40"/>
    </row>
    <row r="316" spans="2:11" ht="16.5" thickBot="1">
      <c r="B316" s="35"/>
      <c r="C316" s="38" t="s">
        <v>413</v>
      </c>
      <c r="D316" s="38"/>
      <c r="E316" s="38"/>
      <c r="F316" s="38"/>
      <c r="G316" s="38"/>
      <c r="H316" s="36"/>
      <c r="I316" s="36"/>
      <c r="J316" s="36"/>
      <c r="K316" s="43">
        <f>SUM(K311-K314)</f>
        <v>394410254.3</v>
      </c>
    </row>
    <row r="317" spans="2:11" ht="17.25" thickBot="1" thickTop="1">
      <c r="B317" s="50"/>
      <c r="C317" s="51"/>
      <c r="D317" s="51"/>
      <c r="E317" s="51"/>
      <c r="F317" s="51"/>
      <c r="G317" s="51"/>
      <c r="H317" s="52"/>
      <c r="I317" s="52"/>
      <c r="J317" s="52"/>
      <c r="K317" s="53"/>
    </row>
    <row r="318" spans="2:11" ht="16.5" thickTop="1">
      <c r="B318" s="32"/>
      <c r="C318" s="54"/>
      <c r="D318" s="54"/>
      <c r="E318" s="54"/>
      <c r="F318" s="54"/>
      <c r="G318" s="54"/>
      <c r="H318" s="33"/>
      <c r="I318" s="33"/>
      <c r="J318" s="33"/>
      <c r="K318" s="55"/>
    </row>
    <row r="319" spans="2:11" ht="15.75">
      <c r="B319" s="35"/>
      <c r="C319" s="38"/>
      <c r="D319" s="38"/>
      <c r="E319" s="38"/>
      <c r="F319" s="38"/>
      <c r="G319" s="38"/>
      <c r="H319" s="36"/>
      <c r="I319" s="36"/>
      <c r="J319" s="36"/>
      <c r="K319" s="55"/>
    </row>
    <row r="320" spans="2:11" ht="15.75">
      <c r="B320" s="35"/>
      <c r="C320" s="38"/>
      <c r="D320" s="38"/>
      <c r="E320" s="38"/>
      <c r="F320" s="38"/>
      <c r="G320" s="38"/>
      <c r="H320" s="36"/>
      <c r="I320" s="36"/>
      <c r="J320" s="36"/>
      <c r="K320" s="56"/>
    </row>
    <row r="321" spans="2:11" ht="15.75">
      <c r="B321" s="57"/>
      <c r="C321" s="124" t="s">
        <v>418</v>
      </c>
      <c r="D321" s="124"/>
      <c r="E321" s="59"/>
      <c r="F321" s="60" t="s">
        <v>419</v>
      </c>
      <c r="G321" s="60"/>
      <c r="H321" s="60"/>
      <c r="I321" s="61"/>
      <c r="J321" s="58" t="s">
        <v>420</v>
      </c>
      <c r="K321" s="62"/>
    </row>
    <row r="322" spans="2:11" ht="15.75">
      <c r="B322" s="35"/>
      <c r="C322" s="63" t="s">
        <v>421</v>
      </c>
      <c r="D322" s="63"/>
      <c r="E322" s="39"/>
      <c r="F322" s="136" t="s">
        <v>422</v>
      </c>
      <c r="G322" s="136"/>
      <c r="H322" s="136"/>
      <c r="I322" s="36"/>
      <c r="J322" s="137" t="s">
        <v>423</v>
      </c>
      <c r="K322" s="130"/>
    </row>
    <row r="323" spans="2:11" ht="15.75">
      <c r="B323" s="35"/>
      <c r="C323" s="36"/>
      <c r="D323" s="36"/>
      <c r="E323" s="39"/>
      <c r="F323" s="39"/>
      <c r="G323" s="39"/>
      <c r="H323" s="39"/>
      <c r="I323" s="36"/>
      <c r="J323" s="39"/>
      <c r="K323" s="64"/>
    </row>
    <row r="324" spans="2:11" ht="15.75">
      <c r="B324" s="57"/>
      <c r="C324" s="124" t="s">
        <v>424</v>
      </c>
      <c r="D324" s="124"/>
      <c r="E324" s="59"/>
      <c r="F324" s="60" t="s">
        <v>425</v>
      </c>
      <c r="G324" s="60"/>
      <c r="H324" s="60"/>
      <c r="I324" s="61"/>
      <c r="J324" s="58" t="s">
        <v>426</v>
      </c>
      <c r="K324" s="62"/>
    </row>
    <row r="325" spans="2:11" ht="15.75">
      <c r="B325" s="35"/>
      <c r="C325" s="63" t="s">
        <v>427</v>
      </c>
      <c r="D325" s="63"/>
      <c r="E325" s="39"/>
      <c r="F325" s="136" t="s">
        <v>428</v>
      </c>
      <c r="G325" s="136"/>
      <c r="H325" s="136"/>
      <c r="I325" s="36"/>
      <c r="J325" s="137" t="s">
        <v>428</v>
      </c>
      <c r="K325" s="130"/>
    </row>
    <row r="326" spans="2:11" ht="15.75">
      <c r="B326" s="35"/>
      <c r="C326" s="38"/>
      <c r="D326" s="38"/>
      <c r="E326" s="38"/>
      <c r="F326" s="38"/>
      <c r="G326" s="38"/>
      <c r="H326" s="36"/>
      <c r="I326" s="36"/>
      <c r="J326" s="36"/>
      <c r="K326" s="65"/>
    </row>
    <row r="327" spans="2:11" ht="15.75">
      <c r="B327" s="66"/>
      <c r="C327" s="67"/>
      <c r="D327" s="67"/>
      <c r="E327" s="67"/>
      <c r="F327" s="67"/>
      <c r="G327" s="67"/>
      <c r="H327" s="68"/>
      <c r="I327" s="69"/>
      <c r="J327" s="68"/>
      <c r="K327" s="70"/>
    </row>
  </sheetData>
  <sheetProtection/>
  <protectedRanges>
    <protectedRange sqref="F321 J321" name="Rango1_2_1_3"/>
    <protectedRange sqref="F324 C324 J324" name="Rango1_2_1_1_1"/>
    <protectedRange sqref="J284:J286" name="Rango1_1_1"/>
    <protectedRange sqref="C321" name="Rango1_2_1_2_1"/>
  </protectedRanges>
  <mergeCells count="23">
    <mergeCell ref="B2:I2"/>
    <mergeCell ref="B4:I4"/>
    <mergeCell ref="F265:I265"/>
    <mergeCell ref="F267:I267"/>
    <mergeCell ref="F268:I268"/>
    <mergeCell ref="B278:K278"/>
    <mergeCell ref="C321:D321"/>
    <mergeCell ref="B279:K279"/>
    <mergeCell ref="H289:J289"/>
    <mergeCell ref="H292:J292"/>
    <mergeCell ref="H293:J293"/>
    <mergeCell ref="H298:J298"/>
    <mergeCell ref="H300:J300"/>
    <mergeCell ref="F322:H322"/>
    <mergeCell ref="J322:K322"/>
    <mergeCell ref="C324:D324"/>
    <mergeCell ref="F325:H325"/>
    <mergeCell ref="J325:K325"/>
    <mergeCell ref="H303:J303"/>
    <mergeCell ref="H307:J307"/>
    <mergeCell ref="H310:J310"/>
    <mergeCell ref="H311:J311"/>
    <mergeCell ref="H314:J314"/>
  </mergeCells>
  <printOptions/>
  <pageMargins left="0.75" right="0.75" top="1" bottom="1" header="0" footer="0"/>
  <pageSetup orientation="portrait"/>
  <headerFooter alignWithMargins="0">
    <oddFooter>&amp;L&amp;C&amp;"Arial"&amp;10&amp;P 
De &amp;"Arial"&amp;10 1 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77"/>
  <sheetViews>
    <sheetView zoomScalePageLayoutView="0" workbookViewId="0" topLeftCell="A63">
      <selection activeCell="F74" sqref="F74:H74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3.281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1149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7818362.11</v>
      </c>
      <c r="H8" s="4">
        <v>4996925.38</v>
      </c>
      <c r="I8" s="4">
        <v>2821436.73</v>
      </c>
    </row>
    <row r="9" spans="2:9" ht="38.25">
      <c r="B9" s="2">
        <v>44838</v>
      </c>
      <c r="C9" s="3">
        <v>49931</v>
      </c>
      <c r="D9" s="3" t="s">
        <v>1150</v>
      </c>
      <c r="E9" s="3" t="s">
        <v>1151</v>
      </c>
      <c r="G9" s="4">
        <v>0</v>
      </c>
      <c r="H9" s="4">
        <v>108897.2</v>
      </c>
      <c r="I9" s="4">
        <v>2712539.53</v>
      </c>
    </row>
    <row r="10" spans="2:9" ht="63.75">
      <c r="B10" s="2">
        <v>44844</v>
      </c>
      <c r="C10" s="3">
        <v>49966</v>
      </c>
      <c r="D10" s="3" t="s">
        <v>1152</v>
      </c>
      <c r="E10" s="3" t="s">
        <v>1153</v>
      </c>
      <c r="G10" s="4">
        <v>0</v>
      </c>
      <c r="H10" s="4">
        <v>14800</v>
      </c>
      <c r="I10" s="4">
        <v>2697739.53</v>
      </c>
    </row>
    <row r="11" spans="2:9" ht="51">
      <c r="B11" s="2">
        <v>44844</v>
      </c>
      <c r="C11" s="3">
        <v>49973</v>
      </c>
      <c r="D11" s="3" t="s">
        <v>1154</v>
      </c>
      <c r="E11" s="3" t="s">
        <v>1155</v>
      </c>
      <c r="G11" s="4">
        <v>0</v>
      </c>
      <c r="H11" s="4">
        <v>15984</v>
      </c>
      <c r="I11" s="4">
        <v>2681755.53</v>
      </c>
    </row>
    <row r="12" spans="2:9" ht="63.75">
      <c r="B12" s="2">
        <v>44854</v>
      </c>
      <c r="C12" s="3">
        <v>49983</v>
      </c>
      <c r="D12" s="3" t="s">
        <v>1156</v>
      </c>
      <c r="E12" s="3" t="s">
        <v>1157</v>
      </c>
      <c r="G12" s="4">
        <v>0</v>
      </c>
      <c r="H12" s="4">
        <v>4735</v>
      </c>
      <c r="I12" s="4">
        <v>2677020.53</v>
      </c>
    </row>
    <row r="13" spans="2:9" ht="76.5">
      <c r="B13" s="2">
        <v>44854</v>
      </c>
      <c r="C13" s="3">
        <v>49986</v>
      </c>
      <c r="D13" s="3" t="s">
        <v>1158</v>
      </c>
      <c r="E13" s="3" t="s">
        <v>1159</v>
      </c>
      <c r="G13" s="4">
        <v>0</v>
      </c>
      <c r="H13" s="4">
        <v>5113.8</v>
      </c>
      <c r="I13" s="4">
        <v>2671906.73</v>
      </c>
    </row>
    <row r="14" spans="2:9" ht="102">
      <c r="B14" s="2">
        <v>44865</v>
      </c>
      <c r="C14" s="3">
        <v>49999</v>
      </c>
      <c r="D14" s="3" t="s">
        <v>1160</v>
      </c>
      <c r="E14" s="3" t="s">
        <v>1161</v>
      </c>
      <c r="G14" s="4">
        <v>0</v>
      </c>
      <c r="H14" s="4">
        <v>1699.3</v>
      </c>
      <c r="I14" s="4">
        <v>2670207.43</v>
      </c>
    </row>
    <row r="15" ht="9.75" customHeight="1"/>
    <row r="16" spans="6:9" ht="18" customHeight="1">
      <c r="F16" s="120" t="s">
        <v>1162</v>
      </c>
      <c r="G16" s="118"/>
      <c r="H16" s="118"/>
      <c r="I16" s="118"/>
    </row>
    <row r="17" ht="0.75" customHeight="1"/>
    <row r="18" spans="6:9" ht="18" customHeight="1">
      <c r="F18" s="120" t="s">
        <v>1163</v>
      </c>
      <c r="G18" s="118"/>
      <c r="H18" s="118"/>
      <c r="I18" s="118"/>
    </row>
    <row r="19" spans="6:9" ht="18" customHeight="1">
      <c r="F19" s="120" t="s">
        <v>1164</v>
      </c>
      <c r="G19" s="118"/>
      <c r="H19" s="118"/>
      <c r="I19" s="118"/>
    </row>
    <row r="20" ht="19.5" customHeight="1"/>
    <row r="21" spans="2:11" ht="15.75">
      <c r="B21" s="88" t="s">
        <v>1165</v>
      </c>
      <c r="C21" s="7"/>
      <c r="D21" s="7"/>
      <c r="E21" s="7"/>
      <c r="F21" s="7"/>
      <c r="G21" s="7"/>
      <c r="H21" s="7"/>
      <c r="I21" s="7"/>
      <c r="J21" s="7"/>
      <c r="K21" s="8"/>
    </row>
    <row r="22" spans="2:11" ht="15.75">
      <c r="B22" s="9"/>
      <c r="C22" s="111"/>
      <c r="D22" s="90"/>
      <c r="E22" s="90"/>
      <c r="F22" s="90"/>
      <c r="G22" s="90"/>
      <c r="H22" s="90"/>
      <c r="I22" s="90"/>
      <c r="J22" s="90"/>
      <c r="K22" s="11"/>
    </row>
    <row r="23" spans="2:11" ht="15.75">
      <c r="B23" s="9"/>
      <c r="C23" s="90"/>
      <c r="D23" s="90"/>
      <c r="E23" s="90"/>
      <c r="F23" s="90"/>
      <c r="G23" s="90"/>
      <c r="H23" s="90"/>
      <c r="I23" s="90"/>
      <c r="J23" s="90"/>
      <c r="K23" s="11"/>
    </row>
    <row r="24" spans="2:11" ht="15.75">
      <c r="B24" s="9"/>
      <c r="C24" s="90"/>
      <c r="D24" s="90"/>
      <c r="E24" s="90"/>
      <c r="F24" s="90"/>
      <c r="G24" s="90"/>
      <c r="H24" s="90"/>
      <c r="I24" s="90"/>
      <c r="J24" s="90"/>
      <c r="K24" s="11"/>
    </row>
    <row r="25" spans="2:11" ht="15.75">
      <c r="B25" s="9"/>
      <c r="C25" s="90"/>
      <c r="D25" s="90"/>
      <c r="E25" s="90"/>
      <c r="F25" s="90"/>
      <c r="G25" s="90"/>
      <c r="H25" s="90"/>
      <c r="I25" s="90"/>
      <c r="J25" s="90"/>
      <c r="K25" s="11"/>
    </row>
    <row r="26" spans="2:11" ht="15.75">
      <c r="B26" s="9"/>
      <c r="C26" s="90"/>
      <c r="D26" s="90"/>
      <c r="E26" s="90"/>
      <c r="F26" s="90"/>
      <c r="G26" s="90"/>
      <c r="H26" s="90"/>
      <c r="I26" s="90"/>
      <c r="J26" s="90"/>
      <c r="K26" s="11"/>
    </row>
    <row r="27" spans="2:11" ht="15.75">
      <c r="B27" s="9"/>
      <c r="C27" s="90"/>
      <c r="D27" s="90"/>
      <c r="E27" s="90"/>
      <c r="F27" s="90"/>
      <c r="G27" s="90"/>
      <c r="H27" s="90"/>
      <c r="I27" s="90"/>
      <c r="J27" s="90"/>
      <c r="K27" s="11"/>
    </row>
    <row r="28" spans="2:11" ht="15.75">
      <c r="B28" s="9"/>
      <c r="C28" s="90"/>
      <c r="D28" s="90"/>
      <c r="E28" s="90"/>
      <c r="F28" s="90"/>
      <c r="G28" s="90"/>
      <c r="H28" s="90"/>
      <c r="I28" s="90"/>
      <c r="J28" s="90"/>
      <c r="K28" s="11"/>
    </row>
    <row r="29" spans="2:11" ht="15.75">
      <c r="B29" s="121" t="s">
        <v>392</v>
      </c>
      <c r="C29" s="122"/>
      <c r="D29" s="122"/>
      <c r="E29" s="122"/>
      <c r="F29" s="122"/>
      <c r="G29" s="122"/>
      <c r="H29" s="122"/>
      <c r="I29" s="122"/>
      <c r="J29" s="122"/>
      <c r="K29" s="123"/>
    </row>
    <row r="30" spans="2:11" ht="14.25">
      <c r="B30" s="125" t="s">
        <v>430</v>
      </c>
      <c r="C30" s="126"/>
      <c r="D30" s="126"/>
      <c r="E30" s="126"/>
      <c r="F30" s="126"/>
      <c r="G30" s="126"/>
      <c r="H30" s="126"/>
      <c r="I30" s="126"/>
      <c r="J30" s="126"/>
      <c r="K30" s="127"/>
    </row>
    <row r="31" spans="2:11" ht="15.75">
      <c r="B31" s="12"/>
      <c r="C31" s="91"/>
      <c r="D31" s="91"/>
      <c r="E31" s="91"/>
      <c r="F31" s="91"/>
      <c r="G31" s="91"/>
      <c r="H31" s="91"/>
      <c r="I31" s="91"/>
      <c r="J31" s="91"/>
      <c r="K31" s="14"/>
    </row>
    <row r="32" spans="2:11" ht="15.75">
      <c r="B32" s="12"/>
      <c r="C32" s="91"/>
      <c r="D32" s="91"/>
      <c r="E32" s="91"/>
      <c r="F32" s="91"/>
      <c r="G32" s="91"/>
      <c r="H32" s="91"/>
      <c r="I32" s="91"/>
      <c r="J32" s="91"/>
      <c r="K32" s="14"/>
    </row>
    <row r="33" spans="2:11" ht="15.75">
      <c r="B33" s="9"/>
      <c r="C33" s="92" t="s">
        <v>394</v>
      </c>
      <c r="D33" s="92"/>
      <c r="E33" s="92"/>
      <c r="F33" s="92"/>
      <c r="G33" s="92"/>
      <c r="H33" s="92"/>
      <c r="I33" s="92"/>
      <c r="J33" s="92"/>
      <c r="K33" s="16"/>
    </row>
    <row r="34" spans="2:11" ht="15.75">
      <c r="B34" s="9"/>
      <c r="C34" s="93" t="s">
        <v>1166</v>
      </c>
      <c r="D34" s="93"/>
      <c r="E34" s="94"/>
      <c r="F34" s="94"/>
      <c r="G34" s="94"/>
      <c r="H34" s="94"/>
      <c r="I34" s="93" t="s">
        <v>396</v>
      </c>
      <c r="J34" s="93"/>
      <c r="K34" s="71">
        <v>9600246657</v>
      </c>
    </row>
    <row r="35" spans="2:11" ht="15.75">
      <c r="B35" s="9"/>
      <c r="C35" s="95" t="s">
        <v>398</v>
      </c>
      <c r="D35" s="21" t="s">
        <v>399</v>
      </c>
      <c r="E35" s="22"/>
      <c r="F35" s="23"/>
      <c r="G35" s="24"/>
      <c r="H35" s="25"/>
      <c r="I35" s="95"/>
      <c r="J35" s="96"/>
      <c r="K35" s="27"/>
    </row>
    <row r="36" spans="2:11" ht="15.75">
      <c r="B36" s="9"/>
      <c r="C36" s="95" t="s">
        <v>400</v>
      </c>
      <c r="D36" s="97"/>
      <c r="E36" s="98"/>
      <c r="F36" s="96"/>
      <c r="G36" s="24"/>
      <c r="H36" s="95" t="s">
        <v>1167</v>
      </c>
      <c r="I36" s="95"/>
      <c r="J36" s="96"/>
      <c r="K36" s="30"/>
    </row>
    <row r="37" spans="2:11" ht="16.5" thickBot="1">
      <c r="B37" s="9"/>
      <c r="C37" s="95"/>
      <c r="D37" s="97"/>
      <c r="E37" s="98"/>
      <c r="F37" s="96"/>
      <c r="G37" s="31"/>
      <c r="H37" s="95"/>
      <c r="I37" s="95"/>
      <c r="J37" s="96"/>
      <c r="K37" s="30"/>
    </row>
    <row r="38" spans="2:11" ht="16.5" thickTop="1">
      <c r="B38" s="32"/>
      <c r="C38" s="33"/>
      <c r="D38" s="33"/>
      <c r="E38" s="33"/>
      <c r="F38" s="33"/>
      <c r="G38" s="33"/>
      <c r="H38" s="33"/>
      <c r="I38" s="33"/>
      <c r="J38" s="33"/>
      <c r="K38" s="34"/>
    </row>
    <row r="39" spans="2:11" ht="15.75">
      <c r="B39" s="35"/>
      <c r="C39" s="99"/>
      <c r="D39" s="99"/>
      <c r="E39" s="99"/>
      <c r="F39" s="99"/>
      <c r="G39" s="99"/>
      <c r="H39" s="99"/>
      <c r="I39" s="99"/>
      <c r="J39" s="99"/>
      <c r="K39" s="37" t="s">
        <v>402</v>
      </c>
    </row>
    <row r="40" spans="2:11" ht="15.75">
      <c r="B40" s="35"/>
      <c r="C40" s="100" t="s">
        <v>403</v>
      </c>
      <c r="D40" s="100"/>
      <c r="E40" s="100"/>
      <c r="F40" s="100"/>
      <c r="G40" s="100"/>
      <c r="H40" s="128"/>
      <c r="I40" s="128"/>
      <c r="J40" s="128"/>
      <c r="K40" s="40">
        <v>2821436.73</v>
      </c>
    </row>
    <row r="41" spans="2:11" ht="15.75">
      <c r="B41" s="35"/>
      <c r="C41" s="99"/>
      <c r="D41" s="99"/>
      <c r="E41" s="99"/>
      <c r="F41" s="99"/>
      <c r="G41" s="99"/>
      <c r="H41" s="99"/>
      <c r="I41" s="99"/>
      <c r="J41" s="99"/>
      <c r="K41" s="40"/>
    </row>
    <row r="42" spans="2:11" ht="15.75">
      <c r="B42" s="35"/>
      <c r="C42" s="102" t="s">
        <v>404</v>
      </c>
      <c r="D42" s="102"/>
      <c r="E42" s="102"/>
      <c r="F42" s="102"/>
      <c r="G42" s="102"/>
      <c r="H42" s="99"/>
      <c r="I42" s="99"/>
      <c r="J42" s="99"/>
      <c r="K42" s="40"/>
    </row>
    <row r="43" spans="2:11" ht="15.75">
      <c r="B43" s="35"/>
      <c r="C43" s="99" t="s">
        <v>433</v>
      </c>
      <c r="D43" s="99"/>
      <c r="E43" s="99"/>
      <c r="F43" s="99"/>
      <c r="G43" s="99"/>
      <c r="H43" s="129"/>
      <c r="I43" s="129"/>
      <c r="J43" s="129"/>
      <c r="K43" s="112"/>
    </row>
    <row r="44" spans="2:11" ht="15.75">
      <c r="B44" s="35"/>
      <c r="C44" s="99" t="s">
        <v>406</v>
      </c>
      <c r="D44" s="99"/>
      <c r="E44" s="99"/>
      <c r="F44" s="99"/>
      <c r="G44" s="99"/>
      <c r="H44" s="128"/>
      <c r="I44" s="128"/>
      <c r="J44" s="128"/>
      <c r="K44" s="113"/>
    </row>
    <row r="45" spans="2:11" ht="15.75">
      <c r="B45" s="35"/>
      <c r="C45" s="99"/>
      <c r="D45" s="99"/>
      <c r="E45" s="99"/>
      <c r="F45" s="99"/>
      <c r="G45" s="99"/>
      <c r="H45" s="101"/>
      <c r="I45" s="101"/>
      <c r="J45" s="101"/>
      <c r="K45" s="40"/>
    </row>
    <row r="46" spans="2:11" ht="15.75">
      <c r="B46" s="35"/>
      <c r="C46" s="100" t="s">
        <v>407</v>
      </c>
      <c r="D46" s="100"/>
      <c r="E46" s="100"/>
      <c r="F46" s="100"/>
      <c r="G46" s="100"/>
      <c r="H46" s="99"/>
      <c r="I46" s="99"/>
      <c r="J46" s="99"/>
      <c r="K46" s="42">
        <f>+K40+K43+K44</f>
        <v>2821436.73</v>
      </c>
    </row>
    <row r="47" spans="2:11" ht="15.75">
      <c r="B47" s="35"/>
      <c r="C47" s="99"/>
      <c r="D47" s="99"/>
      <c r="E47" s="99"/>
      <c r="F47" s="99"/>
      <c r="G47" s="99"/>
      <c r="H47" s="99"/>
      <c r="I47" s="99"/>
      <c r="J47" s="99"/>
      <c r="K47" s="40"/>
    </row>
    <row r="48" spans="2:11" ht="15.75">
      <c r="B48" s="35"/>
      <c r="C48" s="102" t="s">
        <v>408</v>
      </c>
      <c r="D48" s="102"/>
      <c r="E48" s="102"/>
      <c r="F48" s="102"/>
      <c r="G48" s="102"/>
      <c r="H48" s="99"/>
      <c r="I48" s="99"/>
      <c r="J48" s="99"/>
      <c r="K48" s="40"/>
    </row>
    <row r="49" spans="2:11" ht="15.75">
      <c r="B49" s="35"/>
      <c r="C49" s="99" t="s">
        <v>412</v>
      </c>
      <c r="D49" s="99"/>
      <c r="E49" s="99"/>
      <c r="F49" s="99"/>
      <c r="G49" s="99"/>
      <c r="H49" s="128"/>
      <c r="I49" s="128"/>
      <c r="J49" s="128"/>
      <c r="K49" s="114">
        <v>1699.3</v>
      </c>
    </row>
    <row r="50" spans="2:11" ht="15.75">
      <c r="B50" s="35"/>
      <c r="C50" s="99" t="s">
        <v>1168</v>
      </c>
      <c r="D50" s="99"/>
      <c r="E50" s="99"/>
      <c r="F50" s="99"/>
      <c r="G50" s="99"/>
      <c r="H50" s="101"/>
      <c r="I50" s="101"/>
      <c r="J50" s="101"/>
      <c r="K50" s="114">
        <v>149530</v>
      </c>
    </row>
    <row r="51" spans="2:11" ht="15.75">
      <c r="B51" s="35"/>
      <c r="C51" s="99" t="s">
        <v>411</v>
      </c>
      <c r="D51" s="99"/>
      <c r="E51" s="99"/>
      <c r="F51" s="99"/>
      <c r="G51" s="99"/>
      <c r="H51" s="128"/>
      <c r="I51" s="128"/>
      <c r="J51" s="128"/>
      <c r="K51" s="40"/>
    </row>
    <row r="52" spans="2:11" ht="15.75">
      <c r="B52" s="35"/>
      <c r="C52" s="99"/>
      <c r="D52" s="99"/>
      <c r="E52" s="99"/>
      <c r="F52" s="99"/>
      <c r="G52" s="99"/>
      <c r="H52" s="101"/>
      <c r="I52" s="101"/>
      <c r="J52" s="101"/>
      <c r="K52" s="40"/>
    </row>
    <row r="53" spans="2:11" ht="15.75">
      <c r="B53" s="35"/>
      <c r="C53" s="99" t="s">
        <v>1169</v>
      </c>
      <c r="D53" s="99"/>
      <c r="E53" s="99"/>
      <c r="F53" s="99"/>
      <c r="G53" s="99"/>
      <c r="H53" s="101"/>
      <c r="I53" s="101"/>
      <c r="J53" s="101"/>
      <c r="K53" s="40"/>
    </row>
    <row r="54" spans="2:11" ht="16.5" thickBot="1">
      <c r="B54" s="35"/>
      <c r="C54" s="100" t="s">
        <v>413</v>
      </c>
      <c r="D54" s="100"/>
      <c r="E54" s="100"/>
      <c r="F54" s="100"/>
      <c r="G54" s="100"/>
      <c r="H54" s="128"/>
      <c r="I54" s="128"/>
      <c r="J54" s="128"/>
      <c r="K54" s="43">
        <f>+K46-K49-K50-K52-K53</f>
        <v>2670207.43</v>
      </c>
    </row>
    <row r="55" spans="2:11" ht="16.5" thickTop="1">
      <c r="B55" s="35"/>
      <c r="C55" s="44"/>
      <c r="D55" s="44"/>
      <c r="E55" s="44"/>
      <c r="F55" s="44"/>
      <c r="G55" s="44"/>
      <c r="H55" s="44"/>
      <c r="I55" s="44"/>
      <c r="J55" s="44"/>
      <c r="K55" s="45"/>
    </row>
    <row r="56" spans="2:11" ht="15.75">
      <c r="B56" s="35"/>
      <c r="C56" s="99"/>
      <c r="D56" s="99"/>
      <c r="E56" s="99"/>
      <c r="F56" s="99"/>
      <c r="G56" s="99"/>
      <c r="H56" s="99"/>
      <c r="I56" s="99"/>
      <c r="J56" s="99"/>
      <c r="K56" s="46"/>
    </row>
    <row r="57" spans="2:11" ht="15.75">
      <c r="B57" s="35"/>
      <c r="C57" s="99"/>
      <c r="D57" s="99"/>
      <c r="E57" s="99"/>
      <c r="F57" s="99"/>
      <c r="G57" s="99"/>
      <c r="H57" s="99"/>
      <c r="I57" s="99"/>
      <c r="J57" s="99"/>
      <c r="K57" s="37" t="s">
        <v>414</v>
      </c>
    </row>
    <row r="58" spans="2:11" ht="15.75">
      <c r="B58" s="35"/>
      <c r="C58" s="100" t="s">
        <v>415</v>
      </c>
      <c r="D58" s="100"/>
      <c r="E58" s="100"/>
      <c r="F58" s="100"/>
      <c r="G58" s="100"/>
      <c r="H58" s="128"/>
      <c r="I58" s="128"/>
      <c r="J58" s="128"/>
      <c r="K58" s="40">
        <v>2670207.43</v>
      </c>
    </row>
    <row r="59" spans="2:11" ht="15.75">
      <c r="B59" s="35"/>
      <c r="C59" s="100"/>
      <c r="D59" s="100"/>
      <c r="E59" s="100"/>
      <c r="F59" s="100"/>
      <c r="G59" s="100"/>
      <c r="H59" s="101"/>
      <c r="I59" s="101"/>
      <c r="J59" s="101"/>
      <c r="K59" s="40"/>
    </row>
    <row r="60" spans="2:11" ht="15.75">
      <c r="B60" s="35"/>
      <c r="C60" s="102" t="s">
        <v>404</v>
      </c>
      <c r="D60" s="102"/>
      <c r="E60" s="102"/>
      <c r="F60" s="102"/>
      <c r="G60" s="102"/>
      <c r="H60" s="99"/>
      <c r="I60" s="99"/>
      <c r="J60" s="99"/>
      <c r="K60" s="47"/>
    </row>
    <row r="61" spans="2:11" ht="15.75">
      <c r="B61" s="35"/>
      <c r="C61" s="99" t="s">
        <v>416</v>
      </c>
      <c r="D61" s="99"/>
      <c r="E61" s="99"/>
      <c r="F61" s="99"/>
      <c r="G61" s="99"/>
      <c r="H61" s="128"/>
      <c r="I61" s="128"/>
      <c r="J61" s="128"/>
      <c r="K61" s="40">
        <v>0</v>
      </c>
    </row>
    <row r="62" spans="2:11" ht="15.75">
      <c r="B62" s="35"/>
      <c r="C62" s="100" t="s">
        <v>407</v>
      </c>
      <c r="D62" s="100"/>
      <c r="E62" s="100"/>
      <c r="F62" s="100"/>
      <c r="G62" s="100"/>
      <c r="H62" s="134"/>
      <c r="I62" s="134"/>
      <c r="J62" s="134"/>
      <c r="K62" s="49">
        <f>SUM(K58:K61)</f>
        <v>2670207.43</v>
      </c>
    </row>
    <row r="63" spans="2:11" ht="15.75">
      <c r="B63" s="35"/>
      <c r="C63" s="99"/>
      <c r="D63" s="99"/>
      <c r="E63" s="99"/>
      <c r="F63" s="99"/>
      <c r="G63" s="99"/>
      <c r="H63" s="99"/>
      <c r="I63" s="99"/>
      <c r="J63" s="99"/>
      <c r="K63" s="47"/>
    </row>
    <row r="64" spans="2:11" ht="15.75">
      <c r="B64" s="35"/>
      <c r="C64" s="102" t="s">
        <v>408</v>
      </c>
      <c r="D64" s="102"/>
      <c r="E64" s="102"/>
      <c r="F64" s="102"/>
      <c r="G64" s="102"/>
      <c r="H64" s="99"/>
      <c r="I64" s="99"/>
      <c r="J64" s="99"/>
      <c r="K64" s="40"/>
    </row>
    <row r="65" spans="2:11" ht="15.75">
      <c r="B65" s="35"/>
      <c r="C65" s="99" t="s">
        <v>436</v>
      </c>
      <c r="D65" s="99"/>
      <c r="E65" s="99"/>
      <c r="F65" s="99"/>
      <c r="G65" s="99"/>
      <c r="H65" s="134"/>
      <c r="I65" s="134"/>
      <c r="J65" s="134"/>
      <c r="K65" s="40"/>
    </row>
    <row r="66" spans="2:11" ht="15.75">
      <c r="B66" s="35"/>
      <c r="C66" s="99"/>
      <c r="D66" s="99"/>
      <c r="E66" s="99"/>
      <c r="F66" s="99"/>
      <c r="G66" s="99"/>
      <c r="H66" s="104"/>
      <c r="I66" s="104"/>
      <c r="J66" s="104"/>
      <c r="K66" s="40"/>
    </row>
    <row r="67" spans="2:11" ht="16.5" thickBot="1">
      <c r="B67" s="35"/>
      <c r="C67" s="100" t="s">
        <v>413</v>
      </c>
      <c r="D67" s="100"/>
      <c r="E67" s="100"/>
      <c r="F67" s="100"/>
      <c r="G67" s="100"/>
      <c r="H67" s="99"/>
      <c r="I67" s="99"/>
      <c r="J67" s="99"/>
      <c r="K67" s="43">
        <f>SUM(K62-K65)</f>
        <v>2670207.43</v>
      </c>
    </row>
    <row r="68" spans="2:11" ht="17.25" thickBot="1" thickTop="1">
      <c r="B68" s="50"/>
      <c r="C68" s="51"/>
      <c r="D68" s="51"/>
      <c r="E68" s="51"/>
      <c r="F68" s="51"/>
      <c r="G68" s="51"/>
      <c r="H68" s="52"/>
      <c r="I68" s="52"/>
      <c r="J68" s="52"/>
      <c r="K68" s="53"/>
    </row>
    <row r="69" spans="2:11" ht="16.5" thickTop="1">
      <c r="B69" s="32"/>
      <c r="C69" s="54"/>
      <c r="D69" s="54"/>
      <c r="E69" s="54"/>
      <c r="F69" s="54"/>
      <c r="G69" s="54"/>
      <c r="H69" s="33"/>
      <c r="I69" s="33"/>
      <c r="J69" s="33"/>
      <c r="K69" s="55"/>
    </row>
    <row r="70" spans="2:11" ht="15.75">
      <c r="B70" s="35"/>
      <c r="C70" s="100"/>
      <c r="D70" s="100"/>
      <c r="E70" s="100"/>
      <c r="F70" s="100"/>
      <c r="G70" s="100"/>
      <c r="H70" s="99"/>
      <c r="I70" s="99"/>
      <c r="J70" s="99"/>
      <c r="K70" s="56"/>
    </row>
    <row r="71" spans="2:11" ht="15.75">
      <c r="B71" s="140" t="s">
        <v>437</v>
      </c>
      <c r="C71" s="124"/>
      <c r="D71" s="124"/>
      <c r="E71" s="105"/>
      <c r="F71" s="124" t="s">
        <v>419</v>
      </c>
      <c r="G71" s="124"/>
      <c r="H71" s="124"/>
      <c r="I71" s="107"/>
      <c r="J71" s="58" t="s">
        <v>438</v>
      </c>
      <c r="K71" s="62" t="s">
        <v>1170</v>
      </c>
    </row>
    <row r="72" spans="2:11" ht="15.75">
      <c r="B72" s="35"/>
      <c r="C72" s="63" t="s">
        <v>421</v>
      </c>
      <c r="D72" s="63"/>
      <c r="E72" s="101"/>
      <c r="F72" s="136" t="s">
        <v>422</v>
      </c>
      <c r="G72" s="136"/>
      <c r="H72" s="136"/>
      <c r="I72" s="99"/>
      <c r="J72" s="128" t="s">
        <v>423</v>
      </c>
      <c r="K72" s="130"/>
    </row>
    <row r="73" spans="2:11" ht="15.75">
      <c r="B73" s="35"/>
      <c r="C73" s="99"/>
      <c r="D73" s="99"/>
      <c r="E73" s="101"/>
      <c r="F73" s="101"/>
      <c r="G73" s="101"/>
      <c r="H73" s="101"/>
      <c r="I73" s="99"/>
      <c r="J73" s="101"/>
      <c r="K73" s="64"/>
    </row>
    <row r="74" spans="2:11" ht="15.75">
      <c r="B74" s="140" t="s">
        <v>424</v>
      </c>
      <c r="C74" s="124"/>
      <c r="D74" s="124"/>
      <c r="E74" s="105"/>
      <c r="F74" s="124" t="s">
        <v>425</v>
      </c>
      <c r="G74" s="124"/>
      <c r="H74" s="124"/>
      <c r="I74" s="107"/>
      <c r="J74" s="58" t="s">
        <v>439</v>
      </c>
      <c r="K74" s="62" t="s">
        <v>1131</v>
      </c>
    </row>
    <row r="75" spans="2:11" ht="15.75">
      <c r="B75" s="35"/>
      <c r="C75" s="63" t="s">
        <v>427</v>
      </c>
      <c r="D75" s="63"/>
      <c r="E75" s="101"/>
      <c r="F75" s="136" t="s">
        <v>428</v>
      </c>
      <c r="G75" s="136"/>
      <c r="H75" s="136"/>
      <c r="I75" s="99"/>
      <c r="J75" s="128" t="s">
        <v>428</v>
      </c>
      <c r="K75" s="130"/>
    </row>
    <row r="76" spans="2:11" ht="15.75">
      <c r="B76" s="35"/>
      <c r="C76" s="100"/>
      <c r="D76" s="100"/>
      <c r="E76" s="100"/>
      <c r="F76" s="100"/>
      <c r="G76" s="100"/>
      <c r="H76" s="99"/>
      <c r="I76" s="99"/>
      <c r="J76" s="99"/>
      <c r="K76" s="65"/>
    </row>
    <row r="77" spans="2:11" ht="15.75">
      <c r="B77" s="66"/>
      <c r="C77" s="67"/>
      <c r="D77" s="67"/>
      <c r="E77" s="67"/>
      <c r="F77" s="67"/>
      <c r="G77" s="67"/>
      <c r="H77" s="68"/>
      <c r="I77" s="69"/>
      <c r="J77" s="68"/>
      <c r="K77" s="70"/>
    </row>
  </sheetData>
  <sheetProtection/>
  <protectedRanges>
    <protectedRange sqref="F71 B71 J71" name="Rango1_2_1_2_1"/>
    <protectedRange sqref="F74 B74 J74" name="Rango1_2_1_1_1_1"/>
    <protectedRange sqref="J35:J37" name="Rango1_1_1_1"/>
    <protectedRange sqref="K71" name="Rango1_2_1_2_1_1"/>
    <protectedRange sqref="K74" name="Rango1_2_1_1_1_1_1"/>
  </protectedRanges>
  <mergeCells count="25">
    <mergeCell ref="F72:H72"/>
    <mergeCell ref="J72:K72"/>
    <mergeCell ref="F74:H74"/>
    <mergeCell ref="F75:H75"/>
    <mergeCell ref="J75:K75"/>
    <mergeCell ref="B71:D71"/>
    <mergeCell ref="B74:D74"/>
    <mergeCell ref="H54:J54"/>
    <mergeCell ref="H58:J58"/>
    <mergeCell ref="H61:J61"/>
    <mergeCell ref="H62:J62"/>
    <mergeCell ref="H65:J65"/>
    <mergeCell ref="F71:H71"/>
    <mergeCell ref="B30:K30"/>
    <mergeCell ref="H40:J40"/>
    <mergeCell ref="H43:J43"/>
    <mergeCell ref="H44:J44"/>
    <mergeCell ref="H49:J49"/>
    <mergeCell ref="H51:J51"/>
    <mergeCell ref="B2:I2"/>
    <mergeCell ref="B4:I4"/>
    <mergeCell ref="F16:I16"/>
    <mergeCell ref="F18:I18"/>
    <mergeCell ref="F19:I19"/>
    <mergeCell ref="B29:K2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128"/>
  <sheetViews>
    <sheetView zoomScalePageLayoutView="0" workbookViewId="0" topLeftCell="A115">
      <selection activeCell="G84" sqref="G84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3.2812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1184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3626488788.54</v>
      </c>
      <c r="H8" s="4">
        <v>2548909923.94</v>
      </c>
      <c r="I8" s="4">
        <v>1077578864.6</v>
      </c>
    </row>
    <row r="9" spans="2:9" ht="51">
      <c r="B9" s="2">
        <v>44837</v>
      </c>
      <c r="C9" s="3">
        <v>48655</v>
      </c>
      <c r="D9" s="3" t="s">
        <v>702</v>
      </c>
      <c r="E9" s="3" t="s">
        <v>16</v>
      </c>
      <c r="G9" s="4">
        <v>0</v>
      </c>
      <c r="H9" s="4">
        <v>2193622.56</v>
      </c>
      <c r="I9" s="4">
        <v>1075385242.04</v>
      </c>
    </row>
    <row r="10" spans="2:9" ht="38.25">
      <c r="B10" s="2">
        <v>44838</v>
      </c>
      <c r="C10" s="3">
        <v>48273</v>
      </c>
      <c r="D10" s="3" t="s">
        <v>1185</v>
      </c>
      <c r="E10" s="3" t="s">
        <v>1186</v>
      </c>
      <c r="G10" s="4">
        <v>3740481.12</v>
      </c>
      <c r="H10" s="4">
        <v>0</v>
      </c>
      <c r="I10" s="4">
        <v>1079125723.16</v>
      </c>
    </row>
    <row r="11" spans="2:9" ht="51">
      <c r="B11" s="2">
        <v>44838</v>
      </c>
      <c r="C11" s="3">
        <v>48656</v>
      </c>
      <c r="D11" s="3" t="s">
        <v>715</v>
      </c>
      <c r="E11" s="3" t="s">
        <v>34</v>
      </c>
      <c r="G11" s="4">
        <v>0</v>
      </c>
      <c r="H11" s="4">
        <v>95908.06</v>
      </c>
      <c r="I11" s="4">
        <v>1079029815.1</v>
      </c>
    </row>
    <row r="12" spans="2:9" ht="51">
      <c r="B12" s="2">
        <v>44838</v>
      </c>
      <c r="C12" s="3">
        <v>48660</v>
      </c>
      <c r="D12" s="3" t="s">
        <v>716</v>
      </c>
      <c r="E12" s="3" t="s">
        <v>717</v>
      </c>
      <c r="G12" s="4">
        <v>0</v>
      </c>
      <c r="H12" s="4">
        <v>375921.4</v>
      </c>
      <c r="I12" s="4">
        <v>1078653893.7</v>
      </c>
    </row>
    <row r="13" spans="2:9" ht="51">
      <c r="B13" s="2">
        <v>44839</v>
      </c>
      <c r="C13" s="3">
        <v>48661</v>
      </c>
      <c r="D13" s="3" t="s">
        <v>732</v>
      </c>
      <c r="E13" s="3" t="s">
        <v>733</v>
      </c>
      <c r="G13" s="4">
        <v>0</v>
      </c>
      <c r="H13" s="4">
        <v>997879.55</v>
      </c>
      <c r="I13" s="4">
        <v>1077656014.15</v>
      </c>
    </row>
    <row r="14" spans="2:9" ht="51">
      <c r="B14" s="2">
        <v>44839</v>
      </c>
      <c r="C14" s="3">
        <v>48662</v>
      </c>
      <c r="D14" s="3" t="s">
        <v>734</v>
      </c>
      <c r="E14" s="3" t="s">
        <v>46</v>
      </c>
      <c r="G14" s="4">
        <v>0</v>
      </c>
      <c r="H14" s="4">
        <v>692670.54</v>
      </c>
      <c r="I14" s="4">
        <v>1076963343.61</v>
      </c>
    </row>
    <row r="15" spans="2:9" ht="51">
      <c r="B15" s="2">
        <v>44839</v>
      </c>
      <c r="C15" s="3">
        <v>48663</v>
      </c>
      <c r="D15" s="3" t="s">
        <v>735</v>
      </c>
      <c r="E15" s="3" t="s">
        <v>48</v>
      </c>
      <c r="G15" s="4">
        <v>0</v>
      </c>
      <c r="H15" s="4">
        <v>547275</v>
      </c>
      <c r="I15" s="4">
        <v>1076416068.61</v>
      </c>
    </row>
    <row r="16" spans="2:9" ht="51">
      <c r="B16" s="2">
        <v>44839</v>
      </c>
      <c r="C16" s="3">
        <v>48668</v>
      </c>
      <c r="D16" s="3" t="s">
        <v>736</v>
      </c>
      <c r="E16" s="3" t="s">
        <v>737</v>
      </c>
      <c r="G16" s="4">
        <v>0</v>
      </c>
      <c r="H16" s="4">
        <v>18180683.74</v>
      </c>
      <c r="I16" s="4">
        <v>1058235384.87</v>
      </c>
    </row>
    <row r="17" spans="2:9" ht="25.5">
      <c r="B17" s="2">
        <v>44840</v>
      </c>
      <c r="C17" s="3">
        <v>48500</v>
      </c>
      <c r="D17" s="3" t="s">
        <v>1187</v>
      </c>
      <c r="E17" s="3" t="s">
        <v>1188</v>
      </c>
      <c r="G17" s="4">
        <v>20646256.1</v>
      </c>
      <c r="H17" s="4">
        <v>0</v>
      </c>
      <c r="I17" s="4">
        <v>1078881640.97</v>
      </c>
    </row>
    <row r="18" spans="2:9" ht="25.5">
      <c r="B18" s="2">
        <v>44840</v>
      </c>
      <c r="C18" s="3">
        <v>48502</v>
      </c>
      <c r="D18" s="3" t="s">
        <v>1189</v>
      </c>
      <c r="E18" s="3" t="s">
        <v>1190</v>
      </c>
      <c r="G18" s="4">
        <v>3787326.4</v>
      </c>
      <c r="H18" s="4">
        <v>0</v>
      </c>
      <c r="I18" s="4">
        <v>1082668967.37</v>
      </c>
    </row>
    <row r="19" spans="2:9" ht="25.5">
      <c r="B19" s="2">
        <v>44840</v>
      </c>
      <c r="C19" s="3">
        <v>48578</v>
      </c>
      <c r="D19" s="3" t="s">
        <v>1191</v>
      </c>
      <c r="E19" s="3" t="s">
        <v>1192</v>
      </c>
      <c r="G19" s="4">
        <v>3496147.1</v>
      </c>
      <c r="H19" s="4">
        <v>0</v>
      </c>
      <c r="I19" s="4">
        <v>1086165114.47</v>
      </c>
    </row>
    <row r="20" spans="2:9" ht="25.5">
      <c r="B20" s="2">
        <v>44840</v>
      </c>
      <c r="C20" s="3">
        <v>48582</v>
      </c>
      <c r="D20" s="3" t="s">
        <v>1193</v>
      </c>
      <c r="E20" s="3" t="s">
        <v>1194</v>
      </c>
      <c r="G20" s="4">
        <v>1574231.98</v>
      </c>
      <c r="H20" s="4">
        <v>0</v>
      </c>
      <c r="I20" s="4">
        <v>1087739346.45</v>
      </c>
    </row>
    <row r="21" spans="2:9" ht="51">
      <c r="B21" s="2">
        <v>44840</v>
      </c>
      <c r="C21" s="3">
        <v>48669</v>
      </c>
      <c r="D21" s="3" t="s">
        <v>764</v>
      </c>
      <c r="E21" s="3" t="s">
        <v>56</v>
      </c>
      <c r="G21" s="4">
        <v>0</v>
      </c>
      <c r="H21" s="4">
        <v>186602.5</v>
      </c>
      <c r="I21" s="4">
        <v>1087552743.95</v>
      </c>
    </row>
    <row r="22" spans="2:9" ht="51">
      <c r="B22" s="2">
        <v>44841</v>
      </c>
      <c r="C22" s="3">
        <v>48899</v>
      </c>
      <c r="D22" s="3" t="s">
        <v>787</v>
      </c>
      <c r="E22" s="3" t="s">
        <v>788</v>
      </c>
      <c r="G22" s="4">
        <v>0</v>
      </c>
      <c r="H22" s="4">
        <v>462592.5</v>
      </c>
      <c r="I22" s="4">
        <v>1087090151.45</v>
      </c>
    </row>
    <row r="23" spans="2:9" ht="25.5">
      <c r="B23" s="2">
        <v>44844</v>
      </c>
      <c r="C23" s="3">
        <v>48701</v>
      </c>
      <c r="D23" s="3" t="s">
        <v>1195</v>
      </c>
      <c r="E23" s="3" t="s">
        <v>1196</v>
      </c>
      <c r="G23" s="4">
        <v>18586.1</v>
      </c>
      <c r="H23" s="4">
        <v>0</v>
      </c>
      <c r="I23" s="4">
        <v>1087108737.55</v>
      </c>
    </row>
    <row r="24" spans="2:9" ht="51">
      <c r="B24" s="2">
        <v>44845</v>
      </c>
      <c r="C24" s="3">
        <v>48900</v>
      </c>
      <c r="D24" s="3" t="s">
        <v>801</v>
      </c>
      <c r="E24" s="3" t="s">
        <v>802</v>
      </c>
      <c r="G24" s="4">
        <v>0</v>
      </c>
      <c r="H24" s="4">
        <v>349525.96</v>
      </c>
      <c r="I24" s="4">
        <v>1086759211.59</v>
      </c>
    </row>
    <row r="25" spans="2:9" ht="51">
      <c r="B25" s="2">
        <v>44845</v>
      </c>
      <c r="C25" s="3">
        <v>48902</v>
      </c>
      <c r="D25" s="3" t="s">
        <v>803</v>
      </c>
      <c r="E25" s="3" t="s">
        <v>102</v>
      </c>
      <c r="G25" s="4">
        <v>0</v>
      </c>
      <c r="H25" s="4">
        <v>4460739.32</v>
      </c>
      <c r="I25" s="4">
        <v>1082298472.27</v>
      </c>
    </row>
    <row r="26" spans="2:9" ht="51">
      <c r="B26" s="2">
        <v>44846</v>
      </c>
      <c r="C26" s="3">
        <v>48903</v>
      </c>
      <c r="D26" s="3" t="s">
        <v>834</v>
      </c>
      <c r="E26" s="3" t="s">
        <v>835</v>
      </c>
      <c r="G26" s="4">
        <v>0</v>
      </c>
      <c r="H26" s="4">
        <v>949810.81</v>
      </c>
      <c r="I26" s="4">
        <v>1081348661.46</v>
      </c>
    </row>
    <row r="27" spans="2:9" ht="51">
      <c r="B27" s="2">
        <v>44847</v>
      </c>
      <c r="C27" s="3">
        <v>48905</v>
      </c>
      <c r="D27" s="3" t="s">
        <v>852</v>
      </c>
      <c r="E27" s="3" t="s">
        <v>853</v>
      </c>
      <c r="G27" s="4">
        <v>0</v>
      </c>
      <c r="H27" s="4">
        <v>54790712.48</v>
      </c>
      <c r="I27" s="4">
        <v>1026557948.98</v>
      </c>
    </row>
    <row r="28" spans="2:9" ht="25.5">
      <c r="B28" s="2">
        <v>44847</v>
      </c>
      <c r="C28" s="3">
        <v>48915</v>
      </c>
      <c r="D28" s="3" t="s">
        <v>1197</v>
      </c>
      <c r="E28" s="3" t="s">
        <v>1198</v>
      </c>
      <c r="G28" s="4">
        <v>5564344.97</v>
      </c>
      <c r="H28" s="4">
        <v>0</v>
      </c>
      <c r="I28" s="4">
        <v>1032122293.95</v>
      </c>
    </row>
    <row r="29" spans="2:9" ht="25.5">
      <c r="B29" s="2">
        <v>44848</v>
      </c>
      <c r="C29" s="3">
        <v>48921</v>
      </c>
      <c r="D29" s="3" t="s">
        <v>1199</v>
      </c>
      <c r="E29" s="3" t="s">
        <v>1200</v>
      </c>
      <c r="G29" s="4">
        <v>3328697.6</v>
      </c>
      <c r="H29" s="4">
        <v>0</v>
      </c>
      <c r="I29" s="4">
        <v>1035450991.55</v>
      </c>
    </row>
    <row r="30" spans="2:9" ht="25.5">
      <c r="B30" s="2">
        <v>44848</v>
      </c>
      <c r="C30" s="3">
        <v>48923</v>
      </c>
      <c r="D30" s="3" t="s">
        <v>1201</v>
      </c>
      <c r="E30" s="3" t="s">
        <v>1202</v>
      </c>
      <c r="G30" s="4">
        <v>23668066.96</v>
      </c>
      <c r="H30" s="4">
        <v>0</v>
      </c>
      <c r="I30" s="4">
        <v>1059119058.51</v>
      </c>
    </row>
    <row r="31" spans="2:9" ht="51">
      <c r="B31" s="2">
        <v>44848</v>
      </c>
      <c r="C31" s="3">
        <v>48927</v>
      </c>
      <c r="D31" s="3" t="s">
        <v>1203</v>
      </c>
      <c r="E31" s="3" t="s">
        <v>1204</v>
      </c>
      <c r="G31" s="4">
        <v>4816843.69</v>
      </c>
      <c r="H31" s="4">
        <v>0</v>
      </c>
      <c r="I31" s="4">
        <v>1063935902.2</v>
      </c>
    </row>
    <row r="32" spans="2:9" ht="38.25">
      <c r="B32" s="2">
        <v>44848</v>
      </c>
      <c r="C32" s="3">
        <v>48931</v>
      </c>
      <c r="D32" s="3" t="s">
        <v>1205</v>
      </c>
      <c r="E32" s="3" t="s">
        <v>1206</v>
      </c>
      <c r="G32" s="4">
        <v>6395120.6</v>
      </c>
      <c r="H32" s="4">
        <v>0</v>
      </c>
      <c r="I32" s="4">
        <v>1070331022.8</v>
      </c>
    </row>
    <row r="33" spans="2:9" ht="51">
      <c r="B33" s="2">
        <v>44848</v>
      </c>
      <c r="C33" s="3">
        <v>49061</v>
      </c>
      <c r="D33" s="3" t="s">
        <v>868</v>
      </c>
      <c r="E33" s="3" t="s">
        <v>869</v>
      </c>
      <c r="G33" s="4">
        <v>0</v>
      </c>
      <c r="H33" s="4">
        <v>32129038.69</v>
      </c>
      <c r="I33" s="4">
        <v>1038201984.11</v>
      </c>
    </row>
    <row r="34" spans="2:9" ht="51">
      <c r="B34" s="2">
        <v>44848</v>
      </c>
      <c r="C34" s="3">
        <v>49062</v>
      </c>
      <c r="D34" s="3" t="s">
        <v>870</v>
      </c>
      <c r="E34" s="3" t="s">
        <v>144</v>
      </c>
      <c r="G34" s="4">
        <v>0</v>
      </c>
      <c r="H34" s="4">
        <v>1219112.6</v>
      </c>
      <c r="I34" s="4">
        <v>1036982871.51</v>
      </c>
    </row>
    <row r="35" spans="2:9" ht="51">
      <c r="B35" s="2">
        <v>44851</v>
      </c>
      <c r="C35" s="3">
        <v>49064</v>
      </c>
      <c r="D35" s="3" t="s">
        <v>879</v>
      </c>
      <c r="E35" s="3" t="s">
        <v>880</v>
      </c>
      <c r="G35" s="4">
        <v>0</v>
      </c>
      <c r="H35" s="4">
        <v>23987982.56</v>
      </c>
      <c r="I35" s="4">
        <v>1012994888.95</v>
      </c>
    </row>
    <row r="36" spans="2:9" ht="51">
      <c r="B36" s="2">
        <v>44851</v>
      </c>
      <c r="C36" s="3">
        <v>49065</v>
      </c>
      <c r="D36" s="3" t="s">
        <v>881</v>
      </c>
      <c r="E36" s="3" t="s">
        <v>882</v>
      </c>
      <c r="G36" s="4">
        <v>0</v>
      </c>
      <c r="H36" s="4">
        <v>208152</v>
      </c>
      <c r="I36" s="4">
        <v>1012786736.95</v>
      </c>
    </row>
    <row r="37" spans="2:9" ht="51">
      <c r="B37" s="2">
        <v>44852</v>
      </c>
      <c r="C37" s="3">
        <v>49066</v>
      </c>
      <c r="D37" s="3" t="s">
        <v>909</v>
      </c>
      <c r="E37" s="3" t="s">
        <v>910</v>
      </c>
      <c r="G37" s="4">
        <v>0</v>
      </c>
      <c r="H37" s="4">
        <v>892561.23</v>
      </c>
      <c r="I37" s="4">
        <v>1011894175.72</v>
      </c>
    </row>
    <row r="38" spans="2:9" ht="51">
      <c r="B38" s="2">
        <v>44852</v>
      </c>
      <c r="C38" s="3">
        <v>49067</v>
      </c>
      <c r="D38" s="3" t="s">
        <v>911</v>
      </c>
      <c r="E38" s="3" t="s">
        <v>912</v>
      </c>
      <c r="G38" s="4">
        <v>0</v>
      </c>
      <c r="H38" s="4">
        <v>1168200</v>
      </c>
      <c r="I38" s="4">
        <v>1010725975.72</v>
      </c>
    </row>
    <row r="39" spans="2:9" ht="25.5">
      <c r="B39" s="2">
        <v>44853</v>
      </c>
      <c r="C39" s="3">
        <v>49060</v>
      </c>
      <c r="D39" s="3" t="s">
        <v>1207</v>
      </c>
      <c r="E39" s="3" t="s">
        <v>1208</v>
      </c>
      <c r="G39" s="4">
        <v>4005241.25</v>
      </c>
      <c r="H39" s="4">
        <v>0</v>
      </c>
      <c r="I39" s="4">
        <v>1014731216.97</v>
      </c>
    </row>
    <row r="40" spans="2:9" ht="51">
      <c r="B40" s="2">
        <v>44853</v>
      </c>
      <c r="C40" s="3">
        <v>49160</v>
      </c>
      <c r="D40" s="3" t="s">
        <v>927</v>
      </c>
      <c r="E40" s="3" t="s">
        <v>204</v>
      </c>
      <c r="G40" s="4">
        <v>0</v>
      </c>
      <c r="H40" s="4">
        <v>389213</v>
      </c>
      <c r="I40" s="4">
        <v>1014342003.97</v>
      </c>
    </row>
    <row r="41" spans="2:9" ht="51">
      <c r="B41" s="2">
        <v>44853</v>
      </c>
      <c r="C41" s="3">
        <v>49161</v>
      </c>
      <c r="D41" s="3" t="s">
        <v>928</v>
      </c>
      <c r="E41" s="3" t="s">
        <v>206</v>
      </c>
      <c r="G41" s="4">
        <v>0</v>
      </c>
      <c r="H41" s="4">
        <v>19133564.89</v>
      </c>
      <c r="I41" s="4">
        <v>995208439.08</v>
      </c>
    </row>
    <row r="42" spans="2:9" ht="51">
      <c r="B42" s="2">
        <v>44854</v>
      </c>
      <c r="C42" s="3">
        <v>49162</v>
      </c>
      <c r="D42" s="3" t="s">
        <v>943</v>
      </c>
      <c r="E42" s="3" t="s">
        <v>226</v>
      </c>
      <c r="G42" s="4">
        <v>0</v>
      </c>
      <c r="H42" s="4">
        <v>730800</v>
      </c>
      <c r="I42" s="4">
        <v>994477639.08</v>
      </c>
    </row>
    <row r="43" spans="2:9" ht="51">
      <c r="B43" s="2">
        <v>44854</v>
      </c>
      <c r="C43" s="3">
        <v>49163</v>
      </c>
      <c r="D43" s="3" t="s">
        <v>944</v>
      </c>
      <c r="E43" s="3" t="s">
        <v>228</v>
      </c>
      <c r="G43" s="4">
        <v>0</v>
      </c>
      <c r="H43" s="4">
        <v>263291.12</v>
      </c>
      <c r="I43" s="4">
        <v>994214347.96</v>
      </c>
    </row>
    <row r="44" spans="2:9" ht="25.5">
      <c r="B44" s="2">
        <v>44854</v>
      </c>
      <c r="C44" s="3">
        <v>49276</v>
      </c>
      <c r="D44" s="3" t="s">
        <v>1209</v>
      </c>
      <c r="E44" s="3" t="s">
        <v>1210</v>
      </c>
      <c r="G44" s="4">
        <v>21765284.3</v>
      </c>
      <c r="H44" s="4">
        <v>0</v>
      </c>
      <c r="I44" s="4">
        <v>1015979632.26</v>
      </c>
    </row>
    <row r="45" spans="2:9" ht="25.5">
      <c r="B45" s="2">
        <v>44855</v>
      </c>
      <c r="C45" s="3">
        <v>49349</v>
      </c>
      <c r="D45" s="3" t="s">
        <v>1211</v>
      </c>
      <c r="E45" s="3" t="s">
        <v>1212</v>
      </c>
      <c r="G45" s="4">
        <v>4006073.6</v>
      </c>
      <c r="H45" s="4">
        <v>0</v>
      </c>
      <c r="I45" s="4">
        <v>1019985705.86</v>
      </c>
    </row>
    <row r="46" spans="2:9" ht="25.5">
      <c r="B46" s="2">
        <v>44855</v>
      </c>
      <c r="C46" s="3">
        <v>49354</v>
      </c>
      <c r="D46" s="3" t="s">
        <v>1213</v>
      </c>
      <c r="E46" s="3" t="s">
        <v>1214</v>
      </c>
      <c r="G46" s="4">
        <v>3385158.71</v>
      </c>
      <c r="H46" s="4">
        <v>0</v>
      </c>
      <c r="I46" s="4">
        <v>1023370864.57</v>
      </c>
    </row>
    <row r="47" spans="2:9" ht="25.5">
      <c r="B47" s="2">
        <v>44855</v>
      </c>
      <c r="C47" s="3">
        <v>49355</v>
      </c>
      <c r="D47" s="3" t="s">
        <v>1215</v>
      </c>
      <c r="E47" s="3" t="s">
        <v>1216</v>
      </c>
      <c r="G47" s="4">
        <v>1524256.55</v>
      </c>
      <c r="H47" s="4">
        <v>0</v>
      </c>
      <c r="I47" s="4">
        <v>1024895121.12</v>
      </c>
    </row>
    <row r="48" spans="2:9" ht="51">
      <c r="B48" s="2">
        <v>44855</v>
      </c>
      <c r="C48" s="3">
        <v>49436</v>
      </c>
      <c r="D48" s="3" t="s">
        <v>957</v>
      </c>
      <c r="E48" s="3" t="s">
        <v>232</v>
      </c>
      <c r="G48" s="4">
        <v>0</v>
      </c>
      <c r="H48" s="4">
        <v>859025.6</v>
      </c>
      <c r="I48" s="4">
        <v>1024036095.52</v>
      </c>
    </row>
    <row r="49" spans="2:9" ht="51">
      <c r="B49" s="2">
        <v>44855</v>
      </c>
      <c r="C49" s="3">
        <v>49437</v>
      </c>
      <c r="D49" s="3" t="s">
        <v>958</v>
      </c>
      <c r="E49" s="3" t="s">
        <v>959</v>
      </c>
      <c r="G49" s="4">
        <v>0</v>
      </c>
      <c r="H49" s="4">
        <v>158820</v>
      </c>
      <c r="I49" s="4">
        <v>1023877275.52</v>
      </c>
    </row>
    <row r="50" spans="2:9" ht="51">
      <c r="B50" s="2">
        <v>44858</v>
      </c>
      <c r="C50" s="3">
        <v>49438</v>
      </c>
      <c r="D50" s="3" t="s">
        <v>980</v>
      </c>
      <c r="E50" s="3" t="s">
        <v>981</v>
      </c>
      <c r="G50" s="4">
        <v>0</v>
      </c>
      <c r="H50" s="4">
        <v>60233022.52</v>
      </c>
      <c r="I50" s="4">
        <v>963644253</v>
      </c>
    </row>
    <row r="51" spans="2:9" ht="51">
      <c r="B51" s="2">
        <v>44858</v>
      </c>
      <c r="C51" s="3">
        <v>49439</v>
      </c>
      <c r="D51" s="3" t="s">
        <v>982</v>
      </c>
      <c r="E51" s="3" t="s">
        <v>250</v>
      </c>
      <c r="G51" s="4">
        <v>0</v>
      </c>
      <c r="H51" s="4">
        <v>1377049.23</v>
      </c>
      <c r="I51" s="4">
        <v>962267203.77</v>
      </c>
    </row>
    <row r="52" spans="2:9" ht="51">
      <c r="B52" s="2">
        <v>44858</v>
      </c>
      <c r="C52" s="3">
        <v>49440</v>
      </c>
      <c r="D52" s="3" t="s">
        <v>983</v>
      </c>
      <c r="E52" s="3" t="s">
        <v>252</v>
      </c>
      <c r="G52" s="4">
        <v>0</v>
      </c>
      <c r="H52" s="4">
        <v>24200.6</v>
      </c>
      <c r="I52" s="4">
        <v>962243003.17</v>
      </c>
    </row>
    <row r="53" spans="2:9" ht="51">
      <c r="B53" s="2">
        <v>44859</v>
      </c>
      <c r="C53" s="3">
        <v>49442</v>
      </c>
      <c r="D53" s="3" t="s">
        <v>1020</v>
      </c>
      <c r="E53" s="3" t="s">
        <v>290</v>
      </c>
      <c r="G53" s="4">
        <v>0</v>
      </c>
      <c r="H53" s="4">
        <v>248560</v>
      </c>
      <c r="I53" s="4">
        <v>961994443.17</v>
      </c>
    </row>
    <row r="54" spans="2:9" ht="25.5">
      <c r="B54" s="2">
        <v>44859</v>
      </c>
      <c r="C54" s="3">
        <v>49444</v>
      </c>
      <c r="D54" s="3" t="s">
        <v>1217</v>
      </c>
      <c r="E54" s="3" t="s">
        <v>1218</v>
      </c>
      <c r="G54" s="4">
        <v>35219.34</v>
      </c>
      <c r="H54" s="4">
        <v>0</v>
      </c>
      <c r="I54" s="4">
        <v>962029662.51</v>
      </c>
    </row>
    <row r="55" spans="2:9" ht="25.5">
      <c r="B55" s="2">
        <v>44859</v>
      </c>
      <c r="C55" s="3">
        <v>49445</v>
      </c>
      <c r="D55" s="3" t="s">
        <v>1219</v>
      </c>
      <c r="E55" s="3" t="s">
        <v>1220</v>
      </c>
      <c r="G55" s="4">
        <v>95730.83</v>
      </c>
      <c r="H55" s="4">
        <v>0</v>
      </c>
      <c r="I55" s="4">
        <v>962125393.34</v>
      </c>
    </row>
    <row r="56" spans="2:9" ht="25.5">
      <c r="B56" s="2">
        <v>44859</v>
      </c>
      <c r="C56" s="3">
        <v>49453</v>
      </c>
      <c r="D56" s="3" t="s">
        <v>1221</v>
      </c>
      <c r="E56" s="3" t="s">
        <v>1222</v>
      </c>
      <c r="G56" s="4">
        <v>21327.59</v>
      </c>
      <c r="H56" s="4">
        <v>0</v>
      </c>
      <c r="I56" s="4">
        <v>962146720.93</v>
      </c>
    </row>
    <row r="57" spans="2:9" ht="25.5">
      <c r="B57" s="2">
        <v>44860</v>
      </c>
      <c r="C57" s="3">
        <v>49489</v>
      </c>
      <c r="D57" s="3" t="s">
        <v>1223</v>
      </c>
      <c r="E57" s="3" t="s">
        <v>1224</v>
      </c>
      <c r="G57" s="4">
        <v>4129015.28</v>
      </c>
      <c r="H57" s="4">
        <v>0</v>
      </c>
      <c r="I57" s="4">
        <v>966275736.21</v>
      </c>
    </row>
    <row r="58" spans="2:9" ht="51">
      <c r="B58" s="2">
        <v>44860</v>
      </c>
      <c r="C58" s="3">
        <v>49547</v>
      </c>
      <c r="D58" s="3" t="s">
        <v>1049</v>
      </c>
      <c r="E58" s="3" t="s">
        <v>314</v>
      </c>
      <c r="G58" s="4">
        <v>0</v>
      </c>
      <c r="H58" s="4">
        <v>1043270.38</v>
      </c>
      <c r="I58" s="4">
        <v>965232465.83</v>
      </c>
    </row>
    <row r="59" spans="2:9" ht="51">
      <c r="B59" s="2">
        <v>44861</v>
      </c>
      <c r="C59" s="3">
        <v>49548</v>
      </c>
      <c r="D59" s="3" t="s">
        <v>1056</v>
      </c>
      <c r="E59" s="3" t="s">
        <v>1057</v>
      </c>
      <c r="G59" s="4">
        <v>0</v>
      </c>
      <c r="H59" s="4">
        <v>600983.56</v>
      </c>
      <c r="I59" s="4">
        <v>964631482.27</v>
      </c>
    </row>
    <row r="60" spans="2:9" ht="25.5">
      <c r="B60" s="2">
        <v>44861</v>
      </c>
      <c r="C60" s="3">
        <v>49569</v>
      </c>
      <c r="D60" s="3" t="s">
        <v>1225</v>
      </c>
      <c r="E60" s="3" t="s">
        <v>1226</v>
      </c>
      <c r="G60" s="4">
        <v>22314385.08</v>
      </c>
      <c r="H60" s="4">
        <v>0</v>
      </c>
      <c r="I60" s="4">
        <v>986945867.35</v>
      </c>
    </row>
    <row r="61" spans="2:9" ht="25.5">
      <c r="B61" s="2">
        <v>44861</v>
      </c>
      <c r="C61" s="3">
        <v>49576</v>
      </c>
      <c r="D61" s="3" t="s">
        <v>1227</v>
      </c>
      <c r="E61" s="3" t="s">
        <v>1228</v>
      </c>
      <c r="G61" s="4">
        <v>3357376.58</v>
      </c>
      <c r="H61" s="4">
        <v>0</v>
      </c>
      <c r="I61" s="4">
        <v>990303243.93</v>
      </c>
    </row>
    <row r="62" spans="2:9" ht="25.5">
      <c r="B62" s="2">
        <v>44861</v>
      </c>
      <c r="C62" s="3">
        <v>49578</v>
      </c>
      <c r="D62" s="3" t="s">
        <v>1229</v>
      </c>
      <c r="E62" s="3" t="s">
        <v>1230</v>
      </c>
      <c r="G62" s="4">
        <v>1511746.91</v>
      </c>
      <c r="H62" s="4">
        <v>0</v>
      </c>
      <c r="I62" s="4">
        <v>991814990.84</v>
      </c>
    </row>
    <row r="63" spans="2:9" ht="25.5">
      <c r="B63" s="2">
        <v>44861</v>
      </c>
      <c r="C63" s="3">
        <v>49580</v>
      </c>
      <c r="D63" s="3" t="s">
        <v>1231</v>
      </c>
      <c r="E63" s="3" t="s">
        <v>1232</v>
      </c>
      <c r="G63" s="4">
        <v>4435692.8</v>
      </c>
      <c r="H63" s="4">
        <v>0</v>
      </c>
      <c r="I63" s="4">
        <v>996250683.64</v>
      </c>
    </row>
    <row r="64" spans="2:9" ht="51">
      <c r="B64" s="2">
        <v>44862</v>
      </c>
      <c r="C64" s="3">
        <v>49725</v>
      </c>
      <c r="D64" s="3" t="s">
        <v>1088</v>
      </c>
      <c r="E64" s="3" t="s">
        <v>1089</v>
      </c>
      <c r="G64" s="4">
        <v>57985081.35</v>
      </c>
      <c r="H64" s="4">
        <v>0</v>
      </c>
      <c r="I64" s="4">
        <v>1054235764.99</v>
      </c>
    </row>
    <row r="65" spans="2:9" ht="51">
      <c r="B65" s="2">
        <v>44865</v>
      </c>
      <c r="C65" s="3">
        <v>49764</v>
      </c>
      <c r="D65" s="3" t="s">
        <v>1090</v>
      </c>
      <c r="E65" s="3" t="s">
        <v>370</v>
      </c>
      <c r="G65" s="4">
        <v>0</v>
      </c>
      <c r="H65" s="4">
        <v>693525.79</v>
      </c>
      <c r="I65" s="4">
        <v>1053542239.2</v>
      </c>
    </row>
    <row r="66" spans="2:9" ht="25.5">
      <c r="B66" s="2">
        <v>44865</v>
      </c>
      <c r="C66" s="3">
        <v>49793</v>
      </c>
      <c r="D66" s="3" t="s">
        <v>1233</v>
      </c>
      <c r="E66" s="3" t="s">
        <v>1234</v>
      </c>
      <c r="G66" s="4">
        <v>7351473.6</v>
      </c>
      <c r="H66" s="4">
        <v>0</v>
      </c>
      <c r="I66" s="4">
        <v>1060893712.8</v>
      </c>
    </row>
    <row r="67" spans="2:9" ht="25.5">
      <c r="B67" s="2">
        <v>44865</v>
      </c>
      <c r="C67" s="3">
        <v>49795</v>
      </c>
      <c r="D67" s="3" t="s">
        <v>1235</v>
      </c>
      <c r="E67" s="3" t="s">
        <v>1236</v>
      </c>
      <c r="G67" s="4">
        <v>21313883.82</v>
      </c>
      <c r="H67" s="4">
        <v>0</v>
      </c>
      <c r="I67" s="4">
        <v>1082207596.62</v>
      </c>
    </row>
    <row r="68" ht="9.75" customHeight="1"/>
    <row r="69" spans="6:9" ht="18" customHeight="1">
      <c r="F69" s="120" t="s">
        <v>1237</v>
      </c>
      <c r="G69" s="118"/>
      <c r="H69" s="118"/>
      <c r="I69" s="118"/>
    </row>
    <row r="70" ht="0.75" customHeight="1"/>
    <row r="71" spans="6:9" ht="18" customHeight="1">
      <c r="F71" s="120" t="s">
        <v>1238</v>
      </c>
      <c r="G71" s="118"/>
      <c r="H71" s="118"/>
      <c r="I71" s="118"/>
    </row>
    <row r="72" spans="6:9" ht="18" customHeight="1">
      <c r="F72" s="120" t="s">
        <v>1239</v>
      </c>
      <c r="G72" s="118"/>
      <c r="H72" s="118"/>
      <c r="I72" s="118"/>
    </row>
    <row r="73" ht="19.5" customHeight="1"/>
    <row r="74" spans="2:11" ht="15.75">
      <c r="B74" s="5"/>
      <c r="C74" s="6" t="s">
        <v>1240</v>
      </c>
      <c r="D74" s="7"/>
      <c r="E74" s="7"/>
      <c r="F74" s="7"/>
      <c r="G74" s="7"/>
      <c r="H74" s="7"/>
      <c r="I74" s="7"/>
      <c r="J74" s="7"/>
      <c r="K74" s="8"/>
    </row>
    <row r="75" spans="2:11" ht="15.75">
      <c r="B75" s="9"/>
      <c r="C75" s="90"/>
      <c r="D75" s="90"/>
      <c r="E75" s="90"/>
      <c r="F75" s="90"/>
      <c r="G75" s="90"/>
      <c r="H75" s="90"/>
      <c r="I75" s="90"/>
      <c r="J75" s="90"/>
      <c r="K75" s="11"/>
    </row>
    <row r="76" spans="2:11" ht="15.75">
      <c r="B76" s="9"/>
      <c r="C76" s="90"/>
      <c r="D76" s="90"/>
      <c r="E76" s="90"/>
      <c r="F76" s="90"/>
      <c r="G76" s="90"/>
      <c r="H76" s="90"/>
      <c r="I76" s="90"/>
      <c r="J76" s="90"/>
      <c r="K76" s="11"/>
    </row>
    <row r="77" spans="2:11" ht="15.75">
      <c r="B77" s="9"/>
      <c r="C77" s="90"/>
      <c r="D77" s="90"/>
      <c r="E77" s="90"/>
      <c r="F77" s="90"/>
      <c r="G77" s="90"/>
      <c r="H77" s="90"/>
      <c r="I77" s="90"/>
      <c r="J77" s="90"/>
      <c r="K77" s="11"/>
    </row>
    <row r="78" spans="2:11" ht="15.75">
      <c r="B78" s="9"/>
      <c r="C78" s="90"/>
      <c r="D78" s="90"/>
      <c r="E78" s="90"/>
      <c r="F78" s="90"/>
      <c r="G78" s="90"/>
      <c r="H78" s="90"/>
      <c r="I78" s="90"/>
      <c r="J78" s="90"/>
      <c r="K78" s="11"/>
    </row>
    <row r="79" spans="2:11" ht="15.75">
      <c r="B79" s="9"/>
      <c r="C79" s="90"/>
      <c r="D79" s="90"/>
      <c r="E79" s="90"/>
      <c r="F79" s="90"/>
      <c r="G79" s="90"/>
      <c r="H79" s="90"/>
      <c r="I79" s="90"/>
      <c r="J79" s="90"/>
      <c r="K79" s="11"/>
    </row>
    <row r="80" spans="2:11" ht="15.75">
      <c r="B80" s="121" t="s">
        <v>392</v>
      </c>
      <c r="C80" s="122"/>
      <c r="D80" s="122"/>
      <c r="E80" s="122"/>
      <c r="F80" s="122"/>
      <c r="G80" s="122"/>
      <c r="H80" s="122"/>
      <c r="I80" s="122"/>
      <c r="J80" s="122"/>
      <c r="K80" s="123"/>
    </row>
    <row r="81" spans="2:11" ht="14.25">
      <c r="B81" s="125" t="s">
        <v>1103</v>
      </c>
      <c r="C81" s="126"/>
      <c r="D81" s="126"/>
      <c r="E81" s="126"/>
      <c r="F81" s="126"/>
      <c r="G81" s="126"/>
      <c r="H81" s="126"/>
      <c r="I81" s="126"/>
      <c r="J81" s="126"/>
      <c r="K81" s="127"/>
    </row>
    <row r="82" spans="2:11" ht="15.75">
      <c r="B82" s="12"/>
      <c r="C82" s="91"/>
      <c r="D82" s="91"/>
      <c r="E82" s="91"/>
      <c r="F82" s="91"/>
      <c r="G82" s="91"/>
      <c r="H82" s="91"/>
      <c r="I82" s="91"/>
      <c r="J82" s="91"/>
      <c r="K82" s="14"/>
    </row>
    <row r="83" spans="2:11" ht="15.75">
      <c r="B83" s="12"/>
      <c r="C83" s="91"/>
      <c r="D83" s="91"/>
      <c r="E83" s="91"/>
      <c r="F83" s="91"/>
      <c r="G83" s="91"/>
      <c r="H83" s="91"/>
      <c r="I83" s="91"/>
      <c r="J83" s="91"/>
      <c r="K83" s="14"/>
    </row>
    <row r="84" spans="2:11" ht="15.75">
      <c r="B84" s="9"/>
      <c r="C84" s="92" t="s">
        <v>394</v>
      </c>
      <c r="D84" s="92"/>
      <c r="E84" s="92"/>
      <c r="F84" s="92"/>
      <c r="G84" s="92"/>
      <c r="H84" s="92"/>
      <c r="I84" s="92"/>
      <c r="J84" s="92"/>
      <c r="K84" s="16"/>
    </row>
    <row r="85" spans="2:11" ht="15.75">
      <c r="B85" s="9"/>
      <c r="C85" s="93" t="s">
        <v>1241</v>
      </c>
      <c r="D85" s="93"/>
      <c r="E85" s="94"/>
      <c r="F85" s="94"/>
      <c r="G85" s="94"/>
      <c r="H85" s="94"/>
      <c r="I85" s="93" t="s">
        <v>396</v>
      </c>
      <c r="J85" s="93"/>
      <c r="K85" s="19" t="s">
        <v>1242</v>
      </c>
    </row>
    <row r="86" spans="2:11" ht="15.75">
      <c r="B86" s="9"/>
      <c r="C86" s="95" t="s">
        <v>398</v>
      </c>
      <c r="D86" s="21" t="s">
        <v>399</v>
      </c>
      <c r="E86" s="22"/>
      <c r="F86" s="23"/>
      <c r="G86" s="24"/>
      <c r="H86" s="25"/>
      <c r="I86" s="95"/>
      <c r="J86" s="96"/>
      <c r="K86" s="27"/>
    </row>
    <row r="87" spans="2:11" ht="15.75">
      <c r="B87" s="9"/>
      <c r="C87" s="95" t="s">
        <v>400</v>
      </c>
      <c r="D87" s="97"/>
      <c r="E87" s="98"/>
      <c r="F87" s="96"/>
      <c r="G87" s="24"/>
      <c r="H87" s="95" t="s">
        <v>401</v>
      </c>
      <c r="I87" s="95"/>
      <c r="J87" s="96"/>
      <c r="K87" s="30"/>
    </row>
    <row r="88" spans="2:11" ht="16.5" thickBot="1">
      <c r="B88" s="9"/>
      <c r="C88" s="95"/>
      <c r="D88" s="97"/>
      <c r="E88" s="98"/>
      <c r="F88" s="96"/>
      <c r="G88" s="31"/>
      <c r="H88" s="95"/>
      <c r="I88" s="95"/>
      <c r="J88" s="96"/>
      <c r="K88" s="30"/>
    </row>
    <row r="89" spans="2:11" ht="16.5" thickTop="1">
      <c r="B89" s="32"/>
      <c r="C89" s="33"/>
      <c r="D89" s="33"/>
      <c r="E89" s="33"/>
      <c r="F89" s="33"/>
      <c r="G89" s="33"/>
      <c r="H89" s="33"/>
      <c r="I89" s="33"/>
      <c r="J89" s="33"/>
      <c r="K89" s="34"/>
    </row>
    <row r="90" spans="2:11" ht="15.75">
      <c r="B90" s="35"/>
      <c r="C90" s="99"/>
      <c r="D90" s="99"/>
      <c r="E90" s="99"/>
      <c r="F90" s="99"/>
      <c r="G90" s="99"/>
      <c r="H90" s="99"/>
      <c r="I90" s="99"/>
      <c r="J90" s="99"/>
      <c r="K90" s="37" t="s">
        <v>402</v>
      </c>
    </row>
    <row r="91" spans="2:11" ht="15.75">
      <c r="B91" s="35"/>
      <c r="C91" s="100" t="s">
        <v>403</v>
      </c>
      <c r="D91" s="100"/>
      <c r="E91" s="100"/>
      <c r="F91" s="100"/>
      <c r="G91" s="100"/>
      <c r="H91" s="128"/>
      <c r="I91" s="128"/>
      <c r="J91" s="128"/>
      <c r="K91" s="40">
        <v>1077578864.6</v>
      </c>
    </row>
    <row r="92" spans="2:11" ht="15.75">
      <c r="B92" s="35"/>
      <c r="C92" s="99"/>
      <c r="D92" s="99"/>
      <c r="E92" s="99"/>
      <c r="F92" s="99"/>
      <c r="G92" s="99"/>
      <c r="H92" s="99"/>
      <c r="I92" s="99"/>
      <c r="J92" s="99"/>
      <c r="K92" s="40"/>
    </row>
    <row r="93" spans="2:11" ht="15.75">
      <c r="B93" s="35"/>
      <c r="C93" s="102" t="s">
        <v>404</v>
      </c>
      <c r="D93" s="102"/>
      <c r="E93" s="102"/>
      <c r="F93" s="102"/>
      <c r="G93" s="102"/>
      <c r="H93" s="99"/>
      <c r="I93" s="99"/>
      <c r="J93" s="99"/>
      <c r="K93" s="40"/>
    </row>
    <row r="94" spans="2:11" ht="15.75">
      <c r="B94" s="35"/>
      <c r="C94" s="99" t="s">
        <v>433</v>
      </c>
      <c r="D94" s="99"/>
      <c r="E94" s="99"/>
      <c r="F94" s="99"/>
      <c r="G94" s="99"/>
      <c r="H94" s="129"/>
      <c r="I94" s="129"/>
      <c r="J94" s="129"/>
      <c r="K94" s="40">
        <v>234273050.21</v>
      </c>
    </row>
    <row r="95" spans="2:11" ht="15.75">
      <c r="B95" s="35"/>
      <c r="C95" s="99" t="s">
        <v>1243</v>
      </c>
      <c r="D95" s="99"/>
      <c r="E95" s="99"/>
      <c r="F95" s="99"/>
      <c r="G95" s="99"/>
      <c r="H95" s="128"/>
      <c r="I95" s="128"/>
      <c r="J95" s="128"/>
      <c r="K95" s="40">
        <v>0</v>
      </c>
    </row>
    <row r="96" spans="2:11" ht="15.75">
      <c r="B96" s="35"/>
      <c r="C96" s="99"/>
      <c r="D96" s="99"/>
      <c r="E96" s="99"/>
      <c r="F96" s="99"/>
      <c r="G96" s="99"/>
      <c r="H96" s="101"/>
      <c r="I96" s="101"/>
      <c r="J96" s="101"/>
      <c r="K96" s="40"/>
    </row>
    <row r="97" spans="2:11" ht="15.75">
      <c r="B97" s="35"/>
      <c r="C97" s="100" t="s">
        <v>407</v>
      </c>
      <c r="D97" s="100"/>
      <c r="E97" s="100"/>
      <c r="F97" s="100"/>
      <c r="G97" s="100"/>
      <c r="H97" s="99"/>
      <c r="I97" s="99"/>
      <c r="J97" s="99"/>
      <c r="K97" s="42">
        <f>+K91+K94+K95</f>
        <v>1311851914.81</v>
      </c>
    </row>
    <row r="98" spans="2:11" ht="15.75">
      <c r="B98" s="35"/>
      <c r="C98" s="99"/>
      <c r="D98" s="99"/>
      <c r="E98" s="99"/>
      <c r="F98" s="99"/>
      <c r="G98" s="99"/>
      <c r="H98" s="99"/>
      <c r="I98" s="99"/>
      <c r="J98" s="99"/>
      <c r="K98" s="40"/>
    </row>
    <row r="99" spans="2:11" ht="15.75">
      <c r="B99" s="35"/>
      <c r="C99" s="102" t="s">
        <v>408</v>
      </c>
      <c r="D99" s="102"/>
      <c r="E99" s="102"/>
      <c r="F99" s="102"/>
      <c r="G99" s="102"/>
      <c r="H99" s="99"/>
      <c r="I99" s="99"/>
      <c r="J99" s="99"/>
      <c r="K99" s="40"/>
    </row>
    <row r="100" spans="2:11" ht="15.75">
      <c r="B100" s="35"/>
      <c r="C100" s="99" t="s">
        <v>410</v>
      </c>
      <c r="D100" s="99"/>
      <c r="E100" s="99"/>
      <c r="F100" s="99"/>
      <c r="G100" s="99"/>
      <c r="H100" s="128"/>
      <c r="I100" s="128"/>
      <c r="J100" s="128"/>
      <c r="K100" s="40">
        <v>229644318.19</v>
      </c>
    </row>
    <row r="101" spans="2:11" ht="15.75">
      <c r="B101" s="35"/>
      <c r="C101" s="99" t="s">
        <v>1244</v>
      </c>
      <c r="D101" s="99"/>
      <c r="E101" s="99"/>
      <c r="F101" s="99"/>
      <c r="G101" s="99"/>
      <c r="H101" s="101"/>
      <c r="I101" s="101"/>
      <c r="J101" s="101"/>
      <c r="K101" s="40">
        <v>0</v>
      </c>
    </row>
    <row r="102" spans="2:11" ht="15.75">
      <c r="B102" s="35"/>
      <c r="C102" s="99" t="s">
        <v>411</v>
      </c>
      <c r="D102" s="99"/>
      <c r="E102" s="99"/>
      <c r="F102" s="99"/>
      <c r="G102" s="99"/>
      <c r="H102" s="128"/>
      <c r="I102" s="128"/>
      <c r="J102" s="128"/>
      <c r="K102" s="40"/>
    </row>
    <row r="103" spans="2:11" ht="15.75">
      <c r="B103" s="35"/>
      <c r="C103" s="99" t="s">
        <v>412</v>
      </c>
      <c r="D103" s="99"/>
      <c r="E103" s="99"/>
      <c r="F103" s="99"/>
      <c r="G103" s="99"/>
      <c r="H103" s="101"/>
      <c r="I103" s="101"/>
      <c r="J103" s="101"/>
      <c r="K103" s="40"/>
    </row>
    <row r="104" spans="2:11" ht="15.75">
      <c r="B104" s="35"/>
      <c r="C104" s="99"/>
      <c r="D104" s="99"/>
      <c r="E104" s="99"/>
      <c r="F104" s="99"/>
      <c r="G104" s="99"/>
      <c r="H104" s="101"/>
      <c r="I104" s="101"/>
      <c r="J104" s="101"/>
      <c r="K104" s="40"/>
    </row>
    <row r="105" spans="2:11" ht="16.5" thickBot="1">
      <c r="B105" s="35"/>
      <c r="C105" s="100" t="s">
        <v>413</v>
      </c>
      <c r="D105" s="100"/>
      <c r="E105" s="100"/>
      <c r="F105" s="100"/>
      <c r="G105" s="100"/>
      <c r="H105" s="128"/>
      <c r="I105" s="128"/>
      <c r="J105" s="128"/>
      <c r="K105" s="43">
        <f>+K97-K100</f>
        <v>1082207596.62</v>
      </c>
    </row>
    <row r="106" spans="2:11" ht="16.5" thickTop="1">
      <c r="B106" s="35"/>
      <c r="C106" s="44"/>
      <c r="D106" s="44"/>
      <c r="E106" s="44"/>
      <c r="F106" s="44"/>
      <c r="G106" s="44"/>
      <c r="H106" s="44"/>
      <c r="I106" s="44"/>
      <c r="J106" s="44"/>
      <c r="K106" s="45"/>
    </row>
    <row r="107" spans="2:11" ht="15.75">
      <c r="B107" s="35"/>
      <c r="C107" s="99"/>
      <c r="D107" s="99"/>
      <c r="E107" s="99"/>
      <c r="F107" s="99"/>
      <c r="G107" s="99"/>
      <c r="H107" s="99"/>
      <c r="I107" s="99"/>
      <c r="J107" s="99"/>
      <c r="K107" s="46"/>
    </row>
    <row r="108" spans="2:11" ht="15.75">
      <c r="B108" s="35"/>
      <c r="C108" s="99"/>
      <c r="D108" s="99"/>
      <c r="E108" s="99"/>
      <c r="F108" s="99"/>
      <c r="G108" s="99"/>
      <c r="H108" s="99"/>
      <c r="I108" s="99"/>
      <c r="J108" s="99"/>
      <c r="K108" s="37" t="s">
        <v>414</v>
      </c>
    </row>
    <row r="109" spans="2:11" ht="15.75">
      <c r="B109" s="35"/>
      <c r="C109" s="100" t="s">
        <v>415</v>
      </c>
      <c r="D109" s="100"/>
      <c r="E109" s="100"/>
      <c r="F109" s="100"/>
      <c r="G109" s="100"/>
      <c r="H109" s="128"/>
      <c r="I109" s="128"/>
      <c r="J109" s="128"/>
      <c r="K109" s="40">
        <v>1053542239.2</v>
      </c>
    </row>
    <row r="110" spans="2:11" ht="15.75">
      <c r="B110" s="35"/>
      <c r="C110" s="100"/>
      <c r="D110" s="100"/>
      <c r="E110" s="100"/>
      <c r="F110" s="100"/>
      <c r="G110" s="100"/>
      <c r="H110" s="101"/>
      <c r="I110" s="101"/>
      <c r="J110" s="101"/>
      <c r="K110" s="40"/>
    </row>
    <row r="111" spans="2:11" ht="15.75">
      <c r="B111" s="35"/>
      <c r="C111" s="102" t="s">
        <v>404</v>
      </c>
      <c r="D111" s="102"/>
      <c r="E111" s="102"/>
      <c r="F111" s="102"/>
      <c r="G111" s="102"/>
      <c r="H111" s="99"/>
      <c r="I111" s="99"/>
      <c r="J111" s="99"/>
      <c r="K111" s="47"/>
    </row>
    <row r="112" spans="2:11" ht="15.75">
      <c r="B112" s="35"/>
      <c r="C112" s="99" t="s">
        <v>416</v>
      </c>
      <c r="D112" s="99"/>
      <c r="E112" s="99"/>
      <c r="F112" s="99"/>
      <c r="G112" s="99"/>
      <c r="H112" s="128"/>
      <c r="I112" s="128"/>
      <c r="J112" s="128"/>
      <c r="K112" s="40">
        <v>28665357.42</v>
      </c>
    </row>
    <row r="113" spans="2:11" ht="15.75">
      <c r="B113" s="35"/>
      <c r="C113" s="100" t="s">
        <v>407</v>
      </c>
      <c r="D113" s="100"/>
      <c r="E113" s="100"/>
      <c r="F113" s="100"/>
      <c r="G113" s="100"/>
      <c r="H113" s="134"/>
      <c r="I113" s="134"/>
      <c r="J113" s="134"/>
      <c r="K113" s="49">
        <f>SUM(K109:K112)</f>
        <v>1082207596.6200001</v>
      </c>
    </row>
    <row r="114" spans="2:11" ht="15.75">
      <c r="B114" s="35"/>
      <c r="C114" s="99"/>
      <c r="D114" s="99"/>
      <c r="E114" s="99"/>
      <c r="F114" s="99"/>
      <c r="G114" s="99"/>
      <c r="H114" s="99"/>
      <c r="I114" s="99"/>
      <c r="J114" s="99"/>
      <c r="K114" s="47"/>
    </row>
    <row r="115" spans="2:11" ht="15.75">
      <c r="B115" s="35"/>
      <c r="C115" s="102" t="s">
        <v>408</v>
      </c>
      <c r="D115" s="102"/>
      <c r="E115" s="102"/>
      <c r="F115" s="102"/>
      <c r="G115" s="102"/>
      <c r="H115" s="99"/>
      <c r="I115" s="99"/>
      <c r="J115" s="99"/>
      <c r="K115" s="40"/>
    </row>
    <row r="116" spans="2:11" ht="15.75">
      <c r="B116" s="35"/>
      <c r="C116" s="99" t="s">
        <v>417</v>
      </c>
      <c r="D116" s="99"/>
      <c r="E116" s="99"/>
      <c r="F116" s="99"/>
      <c r="G116" s="99"/>
      <c r="H116" s="134"/>
      <c r="I116" s="134"/>
      <c r="J116" s="134"/>
      <c r="K116" s="40">
        <v>0</v>
      </c>
    </row>
    <row r="117" spans="2:11" ht="15.75">
      <c r="B117" s="35"/>
      <c r="C117" s="99"/>
      <c r="D117" s="99"/>
      <c r="E117" s="99"/>
      <c r="F117" s="99"/>
      <c r="G117" s="99"/>
      <c r="H117" s="104"/>
      <c r="I117" s="104"/>
      <c r="J117" s="104"/>
      <c r="K117" s="40"/>
    </row>
    <row r="118" spans="2:11" ht="16.5" thickBot="1">
      <c r="B118" s="35"/>
      <c r="C118" s="100" t="s">
        <v>413</v>
      </c>
      <c r="D118" s="100"/>
      <c r="E118" s="100"/>
      <c r="F118" s="100"/>
      <c r="G118" s="100"/>
      <c r="H118" s="99"/>
      <c r="I118" s="99"/>
      <c r="J118" s="99"/>
      <c r="K118" s="43">
        <f>SUM(K113-K116)</f>
        <v>1082207596.6200001</v>
      </c>
    </row>
    <row r="119" spans="2:11" ht="17.25" thickBot="1" thickTop="1">
      <c r="B119" s="50"/>
      <c r="C119" s="51"/>
      <c r="D119" s="51"/>
      <c r="E119" s="51"/>
      <c r="F119" s="51"/>
      <c r="G119" s="51"/>
      <c r="H119" s="52"/>
      <c r="I119" s="52"/>
      <c r="J119" s="52"/>
      <c r="K119" s="53"/>
    </row>
    <row r="120" spans="2:11" ht="16.5" thickTop="1">
      <c r="B120" s="32"/>
      <c r="C120" s="54"/>
      <c r="D120" s="54"/>
      <c r="E120" s="54"/>
      <c r="F120" s="54"/>
      <c r="G120" s="54"/>
      <c r="H120" s="33"/>
      <c r="I120" s="33"/>
      <c r="J120" s="33"/>
      <c r="K120" s="55"/>
    </row>
    <row r="121" spans="2:11" ht="15.75">
      <c r="B121" s="35"/>
      <c r="C121" s="100"/>
      <c r="D121" s="100"/>
      <c r="E121" s="100"/>
      <c r="F121" s="100"/>
      <c r="G121" s="100"/>
      <c r="H121" s="99"/>
      <c r="I121" s="99"/>
      <c r="J121" s="99"/>
      <c r="K121" s="56"/>
    </row>
    <row r="122" spans="2:11" ht="15.75">
      <c r="B122" s="140" t="s">
        <v>1245</v>
      </c>
      <c r="C122" s="124"/>
      <c r="D122" s="124"/>
      <c r="E122" s="105"/>
      <c r="F122" s="60" t="s">
        <v>419</v>
      </c>
      <c r="G122" s="124" t="s">
        <v>419</v>
      </c>
      <c r="H122" s="124"/>
      <c r="I122" s="107"/>
      <c r="J122" s="58" t="s">
        <v>420</v>
      </c>
      <c r="K122" s="62" t="s">
        <v>1170</v>
      </c>
    </row>
    <row r="123" spans="2:11" ht="15.75">
      <c r="B123" s="35"/>
      <c r="C123" s="63" t="s">
        <v>421</v>
      </c>
      <c r="D123" s="63"/>
      <c r="E123" s="101"/>
      <c r="F123" s="136" t="s">
        <v>422</v>
      </c>
      <c r="G123" s="136"/>
      <c r="H123" s="136"/>
      <c r="I123" s="99"/>
      <c r="J123" s="128" t="s">
        <v>423</v>
      </c>
      <c r="K123" s="130"/>
    </row>
    <row r="124" spans="2:11" ht="15.75">
      <c r="B124" s="35"/>
      <c r="C124" s="99"/>
      <c r="D124" s="99"/>
      <c r="E124" s="101"/>
      <c r="F124" s="101"/>
      <c r="G124" s="101"/>
      <c r="H124" s="101"/>
      <c r="I124" s="99"/>
      <c r="J124" s="101"/>
      <c r="K124" s="64"/>
    </row>
    <row r="125" spans="2:11" ht="15.75">
      <c r="B125" s="57"/>
      <c r="C125" s="108" t="s">
        <v>1106</v>
      </c>
      <c r="D125" s="108"/>
      <c r="E125" s="105"/>
      <c r="F125" s="60" t="s">
        <v>425</v>
      </c>
      <c r="G125" s="124" t="s">
        <v>425</v>
      </c>
      <c r="H125" s="124"/>
      <c r="I125" s="107"/>
      <c r="J125" s="58" t="s">
        <v>697</v>
      </c>
      <c r="K125" s="62" t="s">
        <v>1246</v>
      </c>
    </row>
    <row r="126" spans="2:11" ht="15.75">
      <c r="B126" s="35"/>
      <c r="C126" s="63" t="s">
        <v>427</v>
      </c>
      <c r="D126" s="63"/>
      <c r="E126" s="101"/>
      <c r="F126" s="136" t="s">
        <v>428</v>
      </c>
      <c r="G126" s="136"/>
      <c r="H126" s="136"/>
      <c r="I126" s="99"/>
      <c r="J126" s="128" t="s">
        <v>428</v>
      </c>
      <c r="K126" s="130"/>
    </row>
    <row r="127" spans="2:11" ht="15.75">
      <c r="B127" s="35"/>
      <c r="C127" s="100"/>
      <c r="D127" s="100"/>
      <c r="E127" s="100"/>
      <c r="F127" s="100"/>
      <c r="G127" s="100"/>
      <c r="H127" s="99"/>
      <c r="I127" s="99"/>
      <c r="J127" s="99"/>
      <c r="K127" s="65"/>
    </row>
    <row r="128" spans="2:11" ht="15.75">
      <c r="B128" s="66"/>
      <c r="C128" s="67"/>
      <c r="D128" s="67"/>
      <c r="E128" s="67"/>
      <c r="F128" s="67"/>
      <c r="G128" s="67"/>
      <c r="H128" s="68"/>
      <c r="I128" s="69"/>
      <c r="J128" s="68"/>
      <c r="K128" s="70"/>
    </row>
  </sheetData>
  <sheetProtection/>
  <protectedRanges>
    <protectedRange sqref="F122 J122" name="Rango1_2_1"/>
    <protectedRange sqref="F125 J125" name="Rango1_2_1_1"/>
    <protectedRange sqref="J86:J88" name="Rango1_1"/>
    <protectedRange sqref="B122" name="Rango1_2_1_2_1"/>
    <protectedRange sqref="C125" name="Rango1_2_1_1_1"/>
    <protectedRange sqref="G122" name="Rango1_2_1_2"/>
    <protectedRange sqref="G125" name="Rango1_2_1_1_2"/>
    <protectedRange sqref="K122" name="Rango1_2_1_3"/>
    <protectedRange sqref="K125" name="Rango1_2_1_1_4"/>
  </protectedRanges>
  <mergeCells count="24">
    <mergeCell ref="F126:H126"/>
    <mergeCell ref="J126:K126"/>
    <mergeCell ref="B122:D122"/>
    <mergeCell ref="G122:H122"/>
    <mergeCell ref="G125:H125"/>
    <mergeCell ref="H105:J105"/>
    <mergeCell ref="H109:J109"/>
    <mergeCell ref="H112:J112"/>
    <mergeCell ref="H113:J113"/>
    <mergeCell ref="H116:J116"/>
    <mergeCell ref="F123:H123"/>
    <mergeCell ref="J123:K123"/>
    <mergeCell ref="B81:K81"/>
    <mergeCell ref="H91:J91"/>
    <mergeCell ref="H94:J94"/>
    <mergeCell ref="H95:J95"/>
    <mergeCell ref="H100:J100"/>
    <mergeCell ref="H102:J102"/>
    <mergeCell ref="B2:I2"/>
    <mergeCell ref="B4:I4"/>
    <mergeCell ref="F69:I69"/>
    <mergeCell ref="F71:I71"/>
    <mergeCell ref="F72:I72"/>
    <mergeCell ref="B80:K8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71"/>
  <sheetViews>
    <sheetView zoomScalePageLayoutView="0" workbookViewId="0" topLeftCell="A7">
      <selection activeCell="K21" sqref="K21"/>
    </sheetView>
  </sheetViews>
  <sheetFormatPr defaultColWidth="9.140625" defaultRowHeight="12.75"/>
  <cols>
    <col min="1" max="1" width="1.8515625" style="0" customWidth="1"/>
    <col min="2" max="2" width="15.421875" style="0" customWidth="1"/>
    <col min="3" max="3" width="15.140625" style="0" customWidth="1"/>
    <col min="4" max="4" width="15.7109375" style="0" customWidth="1"/>
    <col min="5" max="5" width="11.28125" style="0" customWidth="1"/>
    <col min="6" max="6" width="0" style="0" hidden="1" customWidth="1"/>
    <col min="7" max="9" width="18.00390625" style="0" customWidth="1"/>
    <col min="10" max="10" width="0" style="0" hidden="1" customWidth="1"/>
    <col min="11" max="11" width="20.7109375" style="0" customWidth="1"/>
  </cols>
  <sheetData>
    <row r="1" ht="12" customHeight="1"/>
    <row r="2" spans="2:9" ht="20.25" customHeight="1">
      <c r="B2" s="117" t="s">
        <v>4</v>
      </c>
      <c r="C2" s="118"/>
      <c r="D2" s="118"/>
      <c r="E2" s="118"/>
      <c r="F2" s="118"/>
      <c r="G2" s="118"/>
      <c r="H2" s="118"/>
      <c r="I2" s="118"/>
    </row>
    <row r="3" ht="409.5" customHeight="1" hidden="1"/>
    <row r="4" spans="2:9" ht="16.5" customHeight="1">
      <c r="B4" s="119" t="s">
        <v>1171</v>
      </c>
      <c r="C4" s="118"/>
      <c r="D4" s="118"/>
      <c r="E4" s="118"/>
      <c r="F4" s="118"/>
      <c r="G4" s="118"/>
      <c r="H4" s="118"/>
      <c r="I4" s="118"/>
    </row>
    <row r="5" ht="0.75" customHeight="1"/>
    <row r="6" ht="1.5" customHeight="1"/>
    <row r="7" spans="2:9" ht="12.75">
      <c r="B7" s="1" t="s">
        <v>5</v>
      </c>
      <c r="C7" s="1" t="s">
        <v>6</v>
      </c>
      <c r="D7" s="1" t="s">
        <v>7</v>
      </c>
      <c r="E7" s="1" t="s">
        <v>8</v>
      </c>
      <c r="G7" s="1" t="s">
        <v>9</v>
      </c>
      <c r="H7" s="1" t="s">
        <v>10</v>
      </c>
      <c r="I7" s="1" t="s">
        <v>11</v>
      </c>
    </row>
    <row r="8" spans="2:9" ht="12.75">
      <c r="B8" s="2">
        <v>44835</v>
      </c>
      <c r="C8" s="3">
        <v>0</v>
      </c>
      <c r="D8" s="3" t="s">
        <v>12</v>
      </c>
      <c r="E8" s="3"/>
      <c r="G8" s="4">
        <v>20746.8</v>
      </c>
      <c r="H8" s="4">
        <v>20746</v>
      </c>
      <c r="I8" s="4">
        <v>0.8</v>
      </c>
    </row>
    <row r="9" ht="9.75" customHeight="1"/>
    <row r="10" spans="6:9" ht="18" customHeight="1">
      <c r="F10" s="120" t="s">
        <v>1172</v>
      </c>
      <c r="G10" s="118"/>
      <c r="H10" s="118"/>
      <c r="I10" s="118"/>
    </row>
    <row r="11" ht="0.75" customHeight="1"/>
    <row r="12" spans="6:9" ht="18" customHeight="1">
      <c r="F12" s="120" t="s">
        <v>1173</v>
      </c>
      <c r="G12" s="118"/>
      <c r="H12" s="118"/>
      <c r="I12" s="118"/>
    </row>
    <row r="13" spans="6:9" ht="18" customHeight="1">
      <c r="F13" s="120" t="s">
        <v>1174</v>
      </c>
      <c r="G13" s="118"/>
      <c r="H13" s="118"/>
      <c r="I13" s="118"/>
    </row>
    <row r="14" ht="19.5" customHeight="1"/>
    <row r="17" spans="2:11" ht="15.75">
      <c r="B17" s="88" t="s">
        <v>1175</v>
      </c>
      <c r="C17" s="7"/>
      <c r="D17" s="7"/>
      <c r="E17" s="7"/>
      <c r="F17" s="7"/>
      <c r="G17" s="7"/>
      <c r="H17" s="7"/>
      <c r="I17" s="7"/>
      <c r="J17" s="7"/>
      <c r="K17" s="8"/>
    </row>
    <row r="18" spans="2:11" ht="15.75">
      <c r="B18" s="115"/>
      <c r="C18" s="90"/>
      <c r="D18" s="90"/>
      <c r="E18" s="90"/>
      <c r="F18" s="90"/>
      <c r="G18" s="90"/>
      <c r="H18" s="90"/>
      <c r="I18" s="90"/>
      <c r="J18" s="90"/>
      <c r="K18" s="11"/>
    </row>
    <row r="19" spans="2:11" ht="15.75">
      <c r="B19" s="9"/>
      <c r="C19" s="90"/>
      <c r="D19" s="90"/>
      <c r="E19" s="90"/>
      <c r="F19" s="90"/>
      <c r="G19" s="90"/>
      <c r="H19" s="90"/>
      <c r="I19" s="90"/>
      <c r="J19" s="90"/>
      <c r="K19" s="11"/>
    </row>
    <row r="20" spans="2:11" ht="15.75">
      <c r="B20" s="9"/>
      <c r="C20" s="90"/>
      <c r="D20" s="90"/>
      <c r="E20" s="90"/>
      <c r="F20" s="90"/>
      <c r="G20" s="90"/>
      <c r="H20" s="90"/>
      <c r="I20" s="90"/>
      <c r="J20" s="90"/>
      <c r="K20" s="11"/>
    </row>
    <row r="21" spans="2:11" ht="15.75">
      <c r="B21" s="9"/>
      <c r="C21" s="90"/>
      <c r="D21" s="90"/>
      <c r="E21" s="90"/>
      <c r="F21" s="90"/>
      <c r="G21" s="90"/>
      <c r="H21" s="90"/>
      <c r="I21" s="90"/>
      <c r="J21" s="90"/>
      <c r="K21" s="11"/>
    </row>
    <row r="22" spans="2:11" ht="15.75">
      <c r="B22" s="9"/>
      <c r="C22" s="90"/>
      <c r="D22" s="90"/>
      <c r="E22" s="90"/>
      <c r="F22" s="90"/>
      <c r="G22" s="90"/>
      <c r="H22" s="90"/>
      <c r="I22" s="90"/>
      <c r="J22" s="90"/>
      <c r="K22" s="11"/>
    </row>
    <row r="23" spans="2:11" ht="15.75">
      <c r="B23" s="121" t="s">
        <v>392</v>
      </c>
      <c r="C23" s="122"/>
      <c r="D23" s="122"/>
      <c r="E23" s="122"/>
      <c r="F23" s="122"/>
      <c r="G23" s="122"/>
      <c r="H23" s="122"/>
      <c r="I23" s="122"/>
      <c r="J23" s="122"/>
      <c r="K23" s="123"/>
    </row>
    <row r="24" spans="2:11" ht="14.25">
      <c r="B24" s="125" t="s">
        <v>393</v>
      </c>
      <c r="C24" s="126"/>
      <c r="D24" s="126"/>
      <c r="E24" s="126"/>
      <c r="F24" s="126"/>
      <c r="G24" s="126"/>
      <c r="H24" s="126"/>
      <c r="I24" s="126"/>
      <c r="J24" s="126"/>
      <c r="K24" s="127"/>
    </row>
    <row r="25" spans="2:11" ht="15.75">
      <c r="B25" s="12"/>
      <c r="C25" s="91"/>
      <c r="D25" s="91"/>
      <c r="E25" s="91"/>
      <c r="F25" s="91"/>
      <c r="G25" s="91"/>
      <c r="H25" s="91"/>
      <c r="I25" s="91"/>
      <c r="J25" s="91"/>
      <c r="K25" s="14"/>
    </row>
    <row r="26" spans="2:11" ht="15.75">
      <c r="B26" s="12"/>
      <c r="C26" s="91"/>
      <c r="D26" s="91"/>
      <c r="E26" s="91"/>
      <c r="F26" s="91"/>
      <c r="G26" s="91"/>
      <c r="H26" s="91"/>
      <c r="I26" s="91"/>
      <c r="J26" s="91"/>
      <c r="K26" s="14"/>
    </row>
    <row r="27" spans="2:11" ht="15.75">
      <c r="B27" s="9"/>
      <c r="C27" s="92" t="s">
        <v>394</v>
      </c>
      <c r="D27" s="92"/>
      <c r="E27" s="92"/>
      <c r="F27" s="92"/>
      <c r="G27" s="92"/>
      <c r="H27" s="92"/>
      <c r="I27" s="92"/>
      <c r="J27" s="92"/>
      <c r="K27" s="16"/>
    </row>
    <row r="28" spans="2:11" ht="15.75">
      <c r="B28" s="9"/>
      <c r="C28" s="93" t="s">
        <v>1176</v>
      </c>
      <c r="D28" s="93"/>
      <c r="E28" s="94"/>
      <c r="F28" s="94"/>
      <c r="G28" s="94"/>
      <c r="H28" s="94"/>
      <c r="I28" s="93" t="s">
        <v>396</v>
      </c>
      <c r="J28" s="93"/>
      <c r="K28" s="19" t="s">
        <v>1104</v>
      </c>
    </row>
    <row r="29" spans="2:11" ht="15.75">
      <c r="B29" s="9"/>
      <c r="C29" s="95" t="s">
        <v>398</v>
      </c>
      <c r="D29" s="21" t="s">
        <v>399</v>
      </c>
      <c r="E29" s="22"/>
      <c r="F29" s="23"/>
      <c r="G29" s="24"/>
      <c r="H29" s="25"/>
      <c r="I29" s="95"/>
      <c r="J29" s="96"/>
      <c r="K29" s="27"/>
    </row>
    <row r="30" spans="2:11" ht="15.75">
      <c r="B30" s="9"/>
      <c r="C30" s="95" t="s">
        <v>400</v>
      </c>
      <c r="D30" s="97"/>
      <c r="E30" s="98"/>
      <c r="F30" s="96"/>
      <c r="G30" s="24"/>
      <c r="H30" s="95" t="s">
        <v>1143</v>
      </c>
      <c r="I30" s="95"/>
      <c r="J30" s="96"/>
      <c r="K30" s="30"/>
    </row>
    <row r="31" spans="2:11" ht="16.5" thickBot="1">
      <c r="B31" s="9"/>
      <c r="C31" s="95"/>
      <c r="D31" s="97"/>
      <c r="E31" s="98"/>
      <c r="F31" s="96"/>
      <c r="G31" s="31"/>
      <c r="H31" s="95"/>
      <c r="I31" s="95"/>
      <c r="J31" s="96"/>
      <c r="K31" s="30"/>
    </row>
    <row r="32" spans="2:11" ht="16.5" thickTop="1">
      <c r="B32" s="32"/>
      <c r="C32" s="33"/>
      <c r="D32" s="33"/>
      <c r="E32" s="33"/>
      <c r="F32" s="33"/>
      <c r="G32" s="33"/>
      <c r="H32" s="33"/>
      <c r="I32" s="33"/>
      <c r="J32" s="33"/>
      <c r="K32" s="34"/>
    </row>
    <row r="33" spans="2:11" ht="15.75">
      <c r="B33" s="35"/>
      <c r="C33" s="99"/>
      <c r="D33" s="99"/>
      <c r="E33" s="99"/>
      <c r="F33" s="99"/>
      <c r="G33" s="99"/>
      <c r="H33" s="99"/>
      <c r="I33" s="99"/>
      <c r="J33" s="99"/>
      <c r="K33" s="37" t="s">
        <v>402</v>
      </c>
    </row>
    <row r="34" spans="2:11" ht="15.75">
      <c r="B34" s="35"/>
      <c r="C34" s="100" t="s">
        <v>403</v>
      </c>
      <c r="D34" s="100"/>
      <c r="E34" s="100"/>
      <c r="F34" s="100"/>
      <c r="G34" s="100"/>
      <c r="H34" s="128"/>
      <c r="I34" s="128"/>
      <c r="J34" s="128"/>
      <c r="K34" s="40">
        <v>0.8</v>
      </c>
    </row>
    <row r="35" spans="2:11" ht="15.75">
      <c r="B35" s="35"/>
      <c r="C35" s="99"/>
      <c r="D35" s="99"/>
      <c r="E35" s="99"/>
      <c r="F35" s="99"/>
      <c r="G35" s="99"/>
      <c r="H35" s="99"/>
      <c r="I35" s="99"/>
      <c r="J35" s="99"/>
      <c r="K35" s="40"/>
    </row>
    <row r="36" spans="2:11" ht="15.75">
      <c r="B36" s="35"/>
      <c r="C36" s="102" t="s">
        <v>404</v>
      </c>
      <c r="D36" s="102"/>
      <c r="E36" s="102"/>
      <c r="F36" s="102"/>
      <c r="G36" s="102"/>
      <c r="H36" s="99"/>
      <c r="I36" s="99"/>
      <c r="J36" s="99"/>
      <c r="K36" s="40"/>
    </row>
    <row r="37" spans="2:11" ht="15.75">
      <c r="B37" s="35"/>
      <c r="C37" s="99" t="s">
        <v>1177</v>
      </c>
      <c r="D37" s="99"/>
      <c r="E37" s="99"/>
      <c r="F37" s="99"/>
      <c r="G37" s="99"/>
      <c r="H37" s="129"/>
      <c r="I37" s="129"/>
      <c r="J37" s="129"/>
      <c r="K37" s="40">
        <v>0</v>
      </c>
    </row>
    <row r="38" spans="2:11" ht="15.75">
      <c r="B38" s="35"/>
      <c r="C38" s="99" t="s">
        <v>406</v>
      </c>
      <c r="D38" s="99"/>
      <c r="E38" s="99"/>
      <c r="F38" s="99"/>
      <c r="G38" s="99"/>
      <c r="H38" s="128"/>
      <c r="I38" s="128"/>
      <c r="J38" s="128"/>
      <c r="K38" s="40"/>
    </row>
    <row r="39" spans="2:11" ht="15.75">
      <c r="B39" s="35"/>
      <c r="C39" s="99"/>
      <c r="D39" s="99"/>
      <c r="E39" s="99"/>
      <c r="F39" s="99"/>
      <c r="G39" s="99"/>
      <c r="H39" s="101"/>
      <c r="I39" s="101"/>
      <c r="J39" s="101"/>
      <c r="K39" s="40"/>
    </row>
    <row r="40" spans="2:11" ht="15.75">
      <c r="B40" s="35"/>
      <c r="C40" s="100" t="s">
        <v>407</v>
      </c>
      <c r="D40" s="100"/>
      <c r="E40" s="100"/>
      <c r="F40" s="100"/>
      <c r="G40" s="100"/>
      <c r="H40" s="99"/>
      <c r="I40" s="99"/>
      <c r="J40" s="99"/>
      <c r="K40" s="42">
        <f>+K34+K37</f>
        <v>0.8</v>
      </c>
    </row>
    <row r="41" spans="2:11" ht="15.75">
      <c r="B41" s="35"/>
      <c r="C41" s="99"/>
      <c r="D41" s="99"/>
      <c r="E41" s="99"/>
      <c r="F41" s="99"/>
      <c r="G41" s="99"/>
      <c r="H41" s="99"/>
      <c r="I41" s="99"/>
      <c r="J41" s="99"/>
      <c r="K41" s="40"/>
    </row>
    <row r="42" spans="2:11" ht="15.75">
      <c r="B42" s="35"/>
      <c r="C42" s="102" t="s">
        <v>408</v>
      </c>
      <c r="D42" s="102"/>
      <c r="E42" s="102"/>
      <c r="F42" s="102"/>
      <c r="G42" s="102"/>
      <c r="H42" s="99"/>
      <c r="I42" s="99"/>
      <c r="J42" s="99"/>
      <c r="K42" s="40"/>
    </row>
    <row r="43" spans="2:11" ht="15.75">
      <c r="B43" s="35"/>
      <c r="C43" s="99" t="s">
        <v>692</v>
      </c>
      <c r="D43" s="99"/>
      <c r="E43" s="99"/>
      <c r="F43" s="99"/>
      <c r="G43" s="99"/>
      <c r="H43" s="128"/>
      <c r="I43" s="128"/>
      <c r="J43" s="128"/>
      <c r="K43" s="40"/>
    </row>
    <row r="44" spans="2:11" ht="15.75">
      <c r="B44" s="35"/>
      <c r="C44" s="99" t="s">
        <v>410</v>
      </c>
      <c r="D44" s="99"/>
      <c r="E44" s="99"/>
      <c r="F44" s="99"/>
      <c r="G44" s="99"/>
      <c r="H44" s="101"/>
      <c r="I44" s="101"/>
      <c r="J44" s="101"/>
      <c r="K44" s="40">
        <v>0</v>
      </c>
    </row>
    <row r="45" spans="2:11" ht="15.75">
      <c r="B45" s="35"/>
      <c r="C45" s="99" t="s">
        <v>411</v>
      </c>
      <c r="D45" s="99"/>
      <c r="E45" s="99"/>
      <c r="F45" s="99"/>
      <c r="G45" s="99"/>
      <c r="H45" s="128"/>
      <c r="I45" s="128"/>
      <c r="J45" s="128"/>
      <c r="K45" s="40"/>
    </row>
    <row r="46" spans="2:11" ht="15.75">
      <c r="B46" s="35"/>
      <c r="C46" s="99" t="s">
        <v>412</v>
      </c>
      <c r="D46" s="99"/>
      <c r="E46" s="99"/>
      <c r="F46" s="99"/>
      <c r="G46" s="99"/>
      <c r="H46" s="101"/>
      <c r="I46" s="101"/>
      <c r="J46" s="101"/>
      <c r="K46" s="40"/>
    </row>
    <row r="47" spans="2:11" ht="15.75">
      <c r="B47" s="35"/>
      <c r="C47" s="99"/>
      <c r="D47" s="99"/>
      <c r="E47" s="99"/>
      <c r="F47" s="99"/>
      <c r="G47" s="99"/>
      <c r="H47" s="101"/>
      <c r="I47" s="101"/>
      <c r="J47" s="101"/>
      <c r="K47" s="40"/>
    </row>
    <row r="48" spans="2:11" ht="16.5" thickBot="1">
      <c r="B48" s="35"/>
      <c r="C48" s="100" t="s">
        <v>413</v>
      </c>
      <c r="D48" s="100"/>
      <c r="E48" s="100"/>
      <c r="F48" s="100"/>
      <c r="G48" s="100"/>
      <c r="H48" s="128"/>
      <c r="I48" s="128"/>
      <c r="J48" s="128"/>
      <c r="K48" s="43">
        <f>+K40-K43-K44</f>
        <v>0.8</v>
      </c>
    </row>
    <row r="49" spans="2:11" ht="16.5" thickTop="1">
      <c r="B49" s="35"/>
      <c r="C49" s="44"/>
      <c r="D49" s="44"/>
      <c r="E49" s="44"/>
      <c r="F49" s="44"/>
      <c r="G49" s="44"/>
      <c r="H49" s="44"/>
      <c r="I49" s="44"/>
      <c r="J49" s="44"/>
      <c r="K49" s="45"/>
    </row>
    <row r="50" spans="2:11" ht="15.75">
      <c r="B50" s="35"/>
      <c r="C50" s="99"/>
      <c r="D50" s="99"/>
      <c r="E50" s="99"/>
      <c r="F50" s="99"/>
      <c r="G50" s="99"/>
      <c r="H50" s="99"/>
      <c r="I50" s="99"/>
      <c r="J50" s="99"/>
      <c r="K50" s="46"/>
    </row>
    <row r="51" spans="2:11" ht="15.75">
      <c r="B51" s="35"/>
      <c r="C51" s="99"/>
      <c r="D51" s="99"/>
      <c r="E51" s="99"/>
      <c r="F51" s="99"/>
      <c r="G51" s="99"/>
      <c r="H51" s="99"/>
      <c r="I51" s="99"/>
      <c r="J51" s="99"/>
      <c r="K51" s="37" t="s">
        <v>414</v>
      </c>
    </row>
    <row r="52" spans="2:11" ht="15.75">
      <c r="B52" s="35"/>
      <c r="C52" s="100" t="s">
        <v>415</v>
      </c>
      <c r="D52" s="100"/>
      <c r="E52" s="100"/>
      <c r="F52" s="100"/>
      <c r="G52" s="100"/>
      <c r="H52" s="128"/>
      <c r="I52" s="128"/>
      <c r="J52" s="128"/>
      <c r="K52" s="40">
        <v>0.8</v>
      </c>
    </row>
    <row r="53" spans="2:11" ht="15.75">
      <c r="B53" s="35"/>
      <c r="C53" s="100"/>
      <c r="D53" s="100"/>
      <c r="E53" s="100"/>
      <c r="F53" s="100"/>
      <c r="G53" s="100"/>
      <c r="H53" s="101"/>
      <c r="I53" s="101"/>
      <c r="J53" s="101"/>
      <c r="K53" s="40"/>
    </row>
    <row r="54" spans="2:11" ht="15.75">
      <c r="B54" s="35"/>
      <c r="C54" s="102" t="s">
        <v>404</v>
      </c>
      <c r="D54" s="102"/>
      <c r="E54" s="102"/>
      <c r="F54" s="102"/>
      <c r="G54" s="102"/>
      <c r="H54" s="99"/>
      <c r="I54" s="99"/>
      <c r="J54" s="99"/>
      <c r="K54" s="47"/>
    </row>
    <row r="55" spans="2:11" ht="15.75">
      <c r="B55" s="35"/>
      <c r="C55" s="99" t="s">
        <v>416</v>
      </c>
      <c r="D55" s="99"/>
      <c r="E55" s="99"/>
      <c r="F55" s="99"/>
      <c r="G55" s="99"/>
      <c r="H55" s="128"/>
      <c r="I55" s="128"/>
      <c r="J55" s="128"/>
      <c r="K55" s="40">
        <v>0</v>
      </c>
    </row>
    <row r="56" spans="2:11" ht="15.75">
      <c r="B56" s="35"/>
      <c r="C56" s="100" t="s">
        <v>407</v>
      </c>
      <c r="D56" s="100"/>
      <c r="E56" s="100"/>
      <c r="F56" s="100"/>
      <c r="G56" s="100"/>
      <c r="H56" s="134"/>
      <c r="I56" s="134"/>
      <c r="J56" s="134"/>
      <c r="K56" s="49">
        <f>SUM(K52:K55)</f>
        <v>0.8</v>
      </c>
    </row>
    <row r="57" spans="2:11" ht="15.75">
      <c r="B57" s="35"/>
      <c r="C57" s="99"/>
      <c r="D57" s="99"/>
      <c r="E57" s="99"/>
      <c r="F57" s="99"/>
      <c r="G57" s="99"/>
      <c r="H57" s="99"/>
      <c r="I57" s="99"/>
      <c r="J57" s="99"/>
      <c r="K57" s="47"/>
    </row>
    <row r="58" spans="2:11" ht="15.75">
      <c r="B58" s="35"/>
      <c r="C58" s="102" t="s">
        <v>408</v>
      </c>
      <c r="D58" s="102"/>
      <c r="E58" s="102"/>
      <c r="F58" s="102"/>
      <c r="G58" s="102"/>
      <c r="H58" s="99"/>
      <c r="I58" s="99"/>
      <c r="J58" s="99"/>
      <c r="K58" s="40"/>
    </row>
    <row r="59" spans="2:11" ht="15.75">
      <c r="B59" s="35"/>
      <c r="C59" s="99" t="s">
        <v>417</v>
      </c>
      <c r="D59" s="99"/>
      <c r="E59" s="99"/>
      <c r="F59" s="99"/>
      <c r="G59" s="99"/>
      <c r="H59" s="134"/>
      <c r="I59" s="134"/>
      <c r="J59" s="134"/>
      <c r="K59" s="40">
        <v>0</v>
      </c>
    </row>
    <row r="60" spans="2:11" ht="15.75">
      <c r="B60" s="35"/>
      <c r="C60" s="99"/>
      <c r="D60" s="99"/>
      <c r="E60" s="99"/>
      <c r="F60" s="99"/>
      <c r="G60" s="99"/>
      <c r="H60" s="104"/>
      <c r="I60" s="104"/>
      <c r="J60" s="104"/>
      <c r="K60" s="40"/>
    </row>
    <row r="61" spans="2:11" ht="16.5" thickBot="1">
      <c r="B61" s="35"/>
      <c r="C61" s="100" t="s">
        <v>413</v>
      </c>
      <c r="D61" s="100"/>
      <c r="E61" s="100"/>
      <c r="F61" s="100"/>
      <c r="G61" s="100"/>
      <c r="H61" s="99"/>
      <c r="I61" s="99"/>
      <c r="J61" s="99"/>
      <c r="K61" s="43">
        <f>SUM(K56-K59)</f>
        <v>0.8</v>
      </c>
    </row>
    <row r="62" spans="2:11" ht="17.25" thickBot="1" thickTop="1">
      <c r="B62" s="50"/>
      <c r="C62" s="51"/>
      <c r="D62" s="51"/>
      <c r="E62" s="51"/>
      <c r="F62" s="51"/>
      <c r="G62" s="51"/>
      <c r="H62" s="52"/>
      <c r="I62" s="52"/>
      <c r="J62" s="52"/>
      <c r="K62" s="53"/>
    </row>
    <row r="63" spans="2:11" ht="16.5" thickTop="1">
      <c r="B63" s="32"/>
      <c r="C63" s="54"/>
      <c r="D63" s="54"/>
      <c r="E63" s="54"/>
      <c r="F63" s="54"/>
      <c r="G63" s="54"/>
      <c r="H63" s="33"/>
      <c r="I63" s="33"/>
      <c r="J63" s="33"/>
      <c r="K63" s="55"/>
    </row>
    <row r="64" spans="2:11" ht="15.75">
      <c r="B64" s="35"/>
      <c r="C64" s="100"/>
      <c r="D64" s="100"/>
      <c r="E64" s="100"/>
      <c r="F64" s="100"/>
      <c r="G64" s="100"/>
      <c r="H64" s="99"/>
      <c r="I64" s="99"/>
      <c r="J64" s="99"/>
      <c r="K64" s="56"/>
    </row>
    <row r="65" spans="2:11" ht="15.75">
      <c r="B65" s="140" t="s">
        <v>1146</v>
      </c>
      <c r="C65" s="124"/>
      <c r="D65" s="124"/>
      <c r="E65" s="105"/>
      <c r="F65" s="124" t="s">
        <v>419</v>
      </c>
      <c r="G65" s="124"/>
      <c r="H65" s="124"/>
      <c r="I65" s="107"/>
      <c r="J65" s="105"/>
      <c r="K65" s="62" t="s">
        <v>1178</v>
      </c>
    </row>
    <row r="66" spans="2:11" ht="15.75">
      <c r="B66" s="142" t="s">
        <v>421</v>
      </c>
      <c r="C66" s="136"/>
      <c r="D66" s="136"/>
      <c r="E66" s="101"/>
      <c r="F66" s="136" t="s">
        <v>422</v>
      </c>
      <c r="G66" s="136"/>
      <c r="H66" s="136"/>
      <c r="I66" s="99"/>
      <c r="J66" s="111"/>
      <c r="K66" s="64" t="s">
        <v>423</v>
      </c>
    </row>
    <row r="67" spans="2:11" ht="15.75">
      <c r="B67" s="35"/>
      <c r="C67" s="99"/>
      <c r="D67" s="99"/>
      <c r="E67" s="101"/>
      <c r="F67" s="101"/>
      <c r="G67" s="101"/>
      <c r="H67" s="101"/>
      <c r="I67" s="99"/>
      <c r="J67" s="101"/>
      <c r="K67" s="64"/>
    </row>
    <row r="68" spans="2:11" ht="15.75">
      <c r="B68" s="57"/>
      <c r="C68" s="60" t="s">
        <v>424</v>
      </c>
      <c r="D68" s="60"/>
      <c r="E68" s="105"/>
      <c r="F68" s="124" t="s">
        <v>425</v>
      </c>
      <c r="G68" s="124"/>
      <c r="H68" s="124"/>
      <c r="I68" s="107"/>
      <c r="J68" s="105"/>
      <c r="K68" s="62" t="s">
        <v>1148</v>
      </c>
    </row>
    <row r="69" spans="2:11" ht="15.75">
      <c r="B69" s="142" t="s">
        <v>427</v>
      </c>
      <c r="C69" s="136"/>
      <c r="D69" s="136"/>
      <c r="E69" s="101"/>
      <c r="F69" s="136" t="s">
        <v>428</v>
      </c>
      <c r="G69" s="136"/>
      <c r="H69" s="136"/>
      <c r="I69" s="99"/>
      <c r="J69" s="111"/>
      <c r="K69" s="64" t="s">
        <v>428</v>
      </c>
    </row>
    <row r="70" spans="2:11" ht="15.75">
      <c r="B70" s="35"/>
      <c r="C70" s="100"/>
      <c r="D70" s="100"/>
      <c r="E70" s="100"/>
      <c r="F70" s="100"/>
      <c r="G70" s="100"/>
      <c r="H70" s="99"/>
      <c r="I70" s="99"/>
      <c r="J70" s="99"/>
      <c r="K70" s="65"/>
    </row>
    <row r="71" spans="2:11" ht="15.75">
      <c r="B71" s="66"/>
      <c r="C71" s="67"/>
      <c r="D71" s="67"/>
      <c r="E71" s="67"/>
      <c r="F71" s="67"/>
      <c r="G71" s="67"/>
      <c r="H71" s="68"/>
      <c r="I71" s="69"/>
      <c r="J71" s="68"/>
      <c r="K71" s="70"/>
    </row>
  </sheetData>
  <sheetProtection/>
  <protectedRanges>
    <protectedRange sqref="F65 J65" name="Rango1_2_1_2"/>
    <protectedRange sqref="J68 C68" name="Rango1_2_1_1_1"/>
    <protectedRange sqref="J29:J31" name="Rango1_1_1"/>
    <protectedRange sqref="G65" name="Rango1_2_1_3_1"/>
    <protectedRange sqref="F68" name="Rango1_2_1_1_2_1"/>
    <protectedRange sqref="K65" name="Rango1_2_1_4_1"/>
    <protectedRange sqref="K68" name="Rango1_2_1_1_1_1_1_1"/>
    <protectedRange sqref="B65" name="Rango1_2_1_2_1_2_1"/>
  </protectedRanges>
  <mergeCells count="24">
    <mergeCell ref="B2:I2"/>
    <mergeCell ref="B4:I4"/>
    <mergeCell ref="F10:I10"/>
    <mergeCell ref="F12:I12"/>
    <mergeCell ref="F13:I13"/>
    <mergeCell ref="B23:K23"/>
    <mergeCell ref="B65:D65"/>
    <mergeCell ref="F65:H65"/>
    <mergeCell ref="B24:K24"/>
    <mergeCell ref="H34:J34"/>
    <mergeCell ref="H37:J37"/>
    <mergeCell ref="H38:J38"/>
    <mergeCell ref="H43:J43"/>
    <mergeCell ref="H45:J45"/>
    <mergeCell ref="B66:D66"/>
    <mergeCell ref="F66:H66"/>
    <mergeCell ref="F68:H68"/>
    <mergeCell ref="B69:D69"/>
    <mergeCell ref="F69:H69"/>
    <mergeCell ref="H48:J48"/>
    <mergeCell ref="H52:J52"/>
    <mergeCell ref="H55:J55"/>
    <mergeCell ref="H56:J56"/>
    <mergeCell ref="H59:J5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2022-11-01T15:02:40Z</dcterms:created>
  <dcterms:modified xsi:type="dcterms:W3CDTF">2022-11-09T20:04:37Z</dcterms:modified>
  <cp:category/>
  <cp:version/>
  <cp:contentType/>
  <cp:contentStatus/>
</cp:coreProperties>
</file>